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045"/>
  </bookViews>
  <sheets>
    <sheet name="Меню" sheetId="8" r:id="rId1"/>
    <sheet name="набор" sheetId="6" r:id="rId2"/>
  </sheets>
  <calcPr calcId="145621"/>
</workbook>
</file>

<file path=xl/calcChain.xml><?xml version="1.0" encoding="utf-8"?>
<calcChain xmlns="http://schemas.openxmlformats.org/spreadsheetml/2006/main">
  <c r="C27" i="8" l="1"/>
  <c r="C34" i="8"/>
  <c r="D34" i="8"/>
  <c r="E81" i="8" l="1"/>
  <c r="F81" i="8"/>
  <c r="D81" i="8"/>
  <c r="C81" i="8"/>
  <c r="C89" i="8"/>
  <c r="E57" i="8" l="1"/>
  <c r="F57" i="8"/>
  <c r="G57" i="8"/>
  <c r="D57" i="8"/>
  <c r="C57" i="8"/>
  <c r="E89" i="8" l="1"/>
  <c r="F89" i="8"/>
  <c r="D89" i="8"/>
  <c r="E72" i="8"/>
  <c r="F72" i="8"/>
  <c r="D72" i="8"/>
  <c r="C72" i="8"/>
  <c r="E64" i="8"/>
  <c r="F64" i="8"/>
  <c r="D64" i="8"/>
  <c r="C64" i="8"/>
  <c r="E50" i="8"/>
  <c r="F50" i="8"/>
  <c r="D50" i="8"/>
  <c r="C50" i="8"/>
  <c r="E43" i="8"/>
  <c r="F43" i="8"/>
  <c r="D43" i="8"/>
  <c r="C43" i="8"/>
  <c r="E34" i="8"/>
  <c r="F34" i="8"/>
  <c r="E27" i="8"/>
  <c r="F27" i="8"/>
  <c r="D27" i="8"/>
  <c r="E20" i="8"/>
  <c r="F20" i="8"/>
  <c r="D20" i="8"/>
  <c r="C20" i="8"/>
  <c r="G86" i="8" l="1"/>
  <c r="G69" i="8"/>
  <c r="G47" i="8"/>
  <c r="G46" i="8" l="1"/>
  <c r="G24" i="8"/>
  <c r="C94" i="8" l="1"/>
  <c r="G84" i="8" l="1"/>
  <c r="G89" i="8" s="1"/>
  <c r="G75" i="8"/>
  <c r="G76" i="8"/>
  <c r="G74" i="8"/>
  <c r="G67" i="8"/>
  <c r="G68" i="8"/>
  <c r="G60" i="8"/>
  <c r="G59" i="8"/>
  <c r="G45" i="8"/>
  <c r="G50" i="8" s="1"/>
  <c r="G38" i="8"/>
  <c r="G43" i="8" s="1"/>
  <c r="G33" i="8"/>
  <c r="G30" i="8"/>
  <c r="G23" i="8"/>
  <c r="G22" i="8"/>
  <c r="G20" i="8"/>
  <c r="D94" i="8"/>
  <c r="G34" i="8" l="1"/>
  <c r="G64" i="8"/>
  <c r="G81" i="8"/>
  <c r="G27" i="8"/>
  <c r="G72" i="8"/>
  <c r="D93" i="8"/>
  <c r="G93" i="8" l="1"/>
  <c r="E93" i="8"/>
  <c r="F93" i="8"/>
  <c r="L33" i="6" l="1"/>
  <c r="L32" i="6"/>
  <c r="L31" i="6"/>
  <c r="L25" i="6"/>
  <c r="F94" i="8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6" i="6"/>
  <c r="L27" i="6"/>
  <c r="L28" i="6"/>
  <c r="L29" i="6"/>
  <c r="L30" i="6"/>
  <c r="E94" i="8" l="1"/>
  <c r="G94" i="8" l="1"/>
</calcChain>
</file>

<file path=xl/sharedStrings.xml><?xml version="1.0" encoding="utf-8"?>
<sst xmlns="http://schemas.openxmlformats.org/spreadsheetml/2006/main" count="183" uniqueCount="138">
  <si>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</si>
  <si>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</si>
  <si>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</si>
  <si>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</si>
  <si>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</si>
  <si>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</si>
  <si>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</si>
  <si>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Мясо</t>
  </si>
  <si>
    <t>Птица</t>
  </si>
  <si>
    <t>Рыба</t>
  </si>
  <si>
    <t>Яйцо</t>
  </si>
  <si>
    <t>Картофель</t>
  </si>
  <si>
    <t>Чай</t>
  </si>
  <si>
    <t>Сахар</t>
  </si>
  <si>
    <t>Итого</t>
  </si>
  <si>
    <t>Сметана</t>
  </si>
  <si>
    <t>Чай с лимоном</t>
  </si>
  <si>
    <t>Сыр</t>
  </si>
  <si>
    <t>Энергетическая ценность</t>
  </si>
  <si>
    <t>Творог</t>
  </si>
  <si>
    <t>Картофельное пюре</t>
  </si>
  <si>
    <t>Норма по СанПин</t>
  </si>
  <si>
    <t>Фактически завтрак (СРЕДНЕЕ)</t>
  </si>
  <si>
    <t>Итого за день по СанПиН</t>
  </si>
  <si>
    <t>Сухофрукты</t>
  </si>
  <si>
    <t>Плов из птицы</t>
  </si>
  <si>
    <t>Набор пищевых продуктов для питания детей 7-10 лет.</t>
  </si>
  <si>
    <t>Горячие завтраки</t>
  </si>
  <si>
    <t>Наимен.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</si>
  <si>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</si>
  <si>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</si>
  <si>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</si>
  <si>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</si>
  <si>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</si>
  <si>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</si>
  <si>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</si>
  <si>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</si>
  <si>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</si>
  <si>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</si>
  <si>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средн.</t>
  </si>
  <si>
    <t>20-25%</t>
  </si>
  <si>
    <t>Хлеб пшен.</t>
  </si>
  <si>
    <t>Хлеб ржан.</t>
  </si>
  <si>
    <t>Молоко</t>
  </si>
  <si>
    <t>Кисломол.</t>
  </si>
  <si>
    <t>Крупы</t>
  </si>
  <si>
    <t>Макароны</t>
  </si>
  <si>
    <t>Овощи</t>
  </si>
  <si>
    <t>Сок</t>
  </si>
  <si>
    <t>Масло слив.</t>
  </si>
  <si>
    <t>Масло раст.</t>
  </si>
  <si>
    <t>Какао</t>
  </si>
  <si>
    <t>Конд.изд.</t>
  </si>
  <si>
    <t>Мука</t>
  </si>
  <si>
    <t>Фрукты</t>
  </si>
  <si>
    <t>Технолог Маковецкая Т.Г.________________</t>
  </si>
  <si>
    <t>30-37</t>
  </si>
  <si>
    <t>16-20</t>
  </si>
  <si>
    <t>60-75</t>
  </si>
  <si>
    <t>10-12,5</t>
  </si>
  <si>
    <t>9-11,2</t>
  </si>
  <si>
    <t>3-3,7</t>
  </si>
  <si>
    <t>56-70</t>
  </si>
  <si>
    <t>40-50</t>
  </si>
  <si>
    <t>2-2,5</t>
  </si>
  <si>
    <t>6-7,5</t>
  </si>
  <si>
    <t>8-10</t>
  </si>
  <si>
    <t>3-4</t>
  </si>
  <si>
    <t>Каша гречневая вязкая</t>
  </si>
  <si>
    <t>Выход блюд</t>
  </si>
  <si>
    <t>Омлет натуральный</t>
  </si>
  <si>
    <t>Субпрод.(печень)</t>
  </si>
  <si>
    <t>0,2-0,25</t>
  </si>
  <si>
    <t>Коф.напиток</t>
  </si>
  <si>
    <t>0,4-0,5</t>
  </si>
  <si>
    <t>0,6-0,75</t>
  </si>
  <si>
    <t>Соль йодиров.</t>
  </si>
  <si>
    <t>Крахмал</t>
  </si>
  <si>
    <t>Специи</t>
  </si>
  <si>
    <t>14-17,5</t>
  </si>
  <si>
    <t>7-8,7</t>
  </si>
  <si>
    <t>11,6-14,5</t>
  </si>
  <si>
    <t>30-37,5</t>
  </si>
  <si>
    <t>37,4-46,7</t>
  </si>
  <si>
    <t>37-46,2</t>
  </si>
  <si>
    <t>Чай с сахаром</t>
  </si>
  <si>
    <t>Кондитерское изделие (печенье)</t>
  </si>
  <si>
    <t>Рагу из овощей</t>
  </si>
  <si>
    <t xml:space="preserve">Макаронные изделия отварные </t>
  </si>
  <si>
    <t>Икра кабачковая</t>
  </si>
  <si>
    <t>Напиток из шиповника</t>
  </si>
  <si>
    <t xml:space="preserve">Шницель мясной </t>
  </si>
  <si>
    <t>Компот из смеси сухофруктов</t>
  </si>
  <si>
    <t>завтрак 20 %</t>
  </si>
  <si>
    <t xml:space="preserve">Суфле из печени </t>
  </si>
  <si>
    <t xml:space="preserve">Котлета рыбная с соусом </t>
  </si>
  <si>
    <t>Овощи свежие (огурцы)</t>
  </si>
  <si>
    <t>Гуляш из мяса</t>
  </si>
  <si>
    <t xml:space="preserve">Бутерброд с сыром </t>
  </si>
  <si>
    <t xml:space="preserve">Наименование блюда </t>
  </si>
  <si>
    <t xml:space="preserve">№ рецептуры </t>
  </si>
  <si>
    <t xml:space="preserve">Прием пищи </t>
  </si>
  <si>
    <t>Неделя 1</t>
  </si>
  <si>
    <t>Неделя 2</t>
  </si>
  <si>
    <t xml:space="preserve">День 2 завтрак </t>
  </si>
  <si>
    <t>День 4 завтрак</t>
  </si>
  <si>
    <t xml:space="preserve">День 5 завтрак </t>
  </si>
  <si>
    <t xml:space="preserve">День 1 завтрак </t>
  </si>
  <si>
    <t>День 6 завтрак</t>
  </si>
  <si>
    <t xml:space="preserve">День 7 завтрак </t>
  </si>
  <si>
    <t>День 8 завтрак</t>
  </si>
  <si>
    <t xml:space="preserve">День 9 завтрак </t>
  </si>
  <si>
    <t>День  10 завтрак</t>
  </si>
  <si>
    <t>Цикличное меню составлено согласно СанПин 2.3/2.4.3590-20 "Санитарно-эпидемиологические требования к организации общественного питания населения"завтрак 20-25%,  Б:Ж:У-1:1:4. Рецептуры блюд соответствуют «Сборнику рецептур блюд и кулинарных изделий для предприятий общественного питания при общеобразовательных школах» под ред.Лапшиной В.Т.-2004г, "Сборнику рецептур на продукцию для обучающихся во всех образовательных учреждениях" под ред. М.П. Могильного и В.А. Тутельяна 2011г</t>
  </si>
  <si>
    <t xml:space="preserve">Сок натуральный </t>
  </si>
  <si>
    <t>52-9</t>
  </si>
  <si>
    <t>Кисломолочный продукт, кефир  (жир. 2,5 %)</t>
  </si>
  <si>
    <t xml:space="preserve">День 3 завтрак </t>
  </si>
  <si>
    <t xml:space="preserve">Фрукты свежие </t>
  </si>
  <si>
    <t>12/8</t>
  </si>
  <si>
    <t>б/н</t>
  </si>
  <si>
    <t xml:space="preserve">Запеканка рыбно-рисовая </t>
  </si>
  <si>
    <t>Примерное цикличное меню завтраков для обучающихся 1-4-х классов на осенне-зимний период (2022-2023г.)</t>
  </si>
  <si>
    <t>Бутерброды с маслом сливочным</t>
  </si>
  <si>
    <t>Кофейный напиток на молоке</t>
  </si>
  <si>
    <t xml:space="preserve">Суп молочный с крупой </t>
  </si>
  <si>
    <t xml:space="preserve">Котлета по - хлыновски </t>
  </si>
  <si>
    <t>Овощи свежие (помидоры)</t>
  </si>
  <si>
    <t xml:space="preserve">Салат из свежих помидоров и огурцов </t>
  </si>
  <si>
    <t>Кисель из сока плодового или ягодного натурального</t>
  </si>
  <si>
    <t xml:space="preserve">Запеканка из творога со сгущенным молоком </t>
  </si>
  <si>
    <t xml:space="preserve">Салат из белокочанной капусты </t>
  </si>
  <si>
    <t>УТВЕРЖДАЮ</t>
  </si>
  <si>
    <t>Директор МБОУ СОШ № 4 имени</t>
  </si>
  <si>
    <t>Клавдии Михайловны Мелешко</t>
  </si>
  <si>
    <t>поселка Заречного</t>
  </si>
  <si>
    <t>Андреева Виктория Михайловна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</si>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</sst>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9B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1" fontId="2" fillId="3" borderId="1" xfId="0" applyNumberFormat="1" applyFont="1" applyFill="1" applyBorder="1"/>
    <xf numFmtId="2" fontId="2" fillId="3" borderId="1" xfId="0" applyNumberFormat="1" applyFont="1" applyFill="1" applyBorder="1"/>
    <xf numFmtId="1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3" fillId="3" borderId="1" xfId="0" applyNumberFormat="1" applyFont="1" applyFill="1" applyBorder="1"/>
    <xf numFmtId="49" fontId="2" fillId="3" borderId="1" xfId="0" applyNumberFormat="1" applyFont="1" applyFill="1" applyBorder="1"/>
    <xf numFmtId="2" fontId="4" fillId="5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4" fillId="3" borderId="1" xfId="0" applyNumberFormat="1" applyFont="1" applyFill="1" applyBorder="1"/>
    <xf numFmtId="49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 indent="1"/>
    </xf>
    <xf numFmtId="1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1" fontId="2" fillId="0" borderId="2" xfId="0" applyNumberFormat="1" applyFont="1" applyBorder="1"/>
    <xf numFmtId="164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 wrapText="1"/>
    </xf>
    <xf numFmtId="2" fontId="1" fillId="5" borderId="1" xfId="0" applyNumberFormat="1" applyFont="1" applyFill="1" applyBorder="1"/>
    <xf numFmtId="1" fontId="1" fillId="3" borderId="1" xfId="0" applyNumberFormat="1" applyFont="1" applyFill="1" applyBorder="1"/>
    <xf numFmtId="2" fontId="1" fillId="3" borderId="1" xfId="0" applyNumberFormat="1" applyFont="1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2" fontId="1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wrapText="1"/>
    </xf>
    <xf numFmtId="0" fontId="8" fillId="0" borderId="1" xfId="0" applyFont="1" applyBorder="1"/>
    <xf numFmtId="2" fontId="1" fillId="4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2" fontId="1" fillId="4" borderId="3" xfId="0" applyNumberFormat="1" applyFont="1" applyFill="1" applyBorder="1" applyAlignment="1">
      <alignment wrapText="1"/>
    </xf>
    <xf numFmtId="1" fontId="2" fillId="4" borderId="2" xfId="0" applyNumberFormat="1" applyFont="1" applyFill="1" applyBorder="1" applyAlignment="1">
      <alignment horizont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left" inden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/>
    <xf numFmtId="0" fontId="6" fillId="0" borderId="0" xfId="0" applyFont="1"/>
    <xf numFmtId="0" fontId="2" fillId="0" borderId="0" xfId="0" applyFont="1" applyAlignment="1">
      <alignment wrapText="1"/>
    </xf>
    <xf numFmtId="2" fontId="2" fillId="3" borderId="2" xfId="0" applyNumberFormat="1" applyFont="1" applyFill="1" applyBorder="1"/>
    <xf numFmtId="2" fontId="2" fillId="3" borderId="1" xfId="0" applyNumberFormat="1" applyFont="1" applyFill="1" applyBorder="1" applyAlignment="1">
      <alignment horizontal="justify" vertical="center"/>
    </xf>
    <xf numFmtId="0" fontId="6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2" fontId="1" fillId="4" borderId="1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wrapText="1"/>
    </xf>
    <xf numFmtId="1" fontId="2" fillId="3" borderId="9" xfId="0" applyNumberFormat="1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12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A3:M33" totalsRowShown="0">
  <autoFilter ref="A3:M33"/>
  <tableColumns count="13">
    <tableColumn id="1" name="Наимен."/>
    <tableColumn id="2" name="1" dataDxfId="11"/>
    <tableColumn id="3" name="2" dataDxfId="10"/>
    <tableColumn id="4" name="3" dataDxfId="9"/>
    <tableColumn id="5" name="4" dataDxfId="8"/>
    <tableColumn id="6" name="5" dataDxfId="7"/>
    <tableColumn id="7" name="6" dataDxfId="6"/>
    <tableColumn id="8" name="7" dataDxfId="5"/>
    <tableColumn id="9" name="8" dataDxfId="4"/>
    <tableColumn id="10" name="9" dataDxfId="3"/>
    <tableColumn id="11" name="10" dataDxfId="2"/>
    <tableColumn id="14" name="средн." dataDxfId="1">
      <calculatedColumnFormula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calculatedColumnFormula>
    </tableColumn>
    <tableColumn id="15" name="20-25%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workbookViewId="0">
      <selection activeCell="F7" sqref="F7"/>
    </sheetView>
  </sheetViews>
  <sheetFormatPr defaultRowHeight="15" x14ac:dyDescent="0.25"/>
  <cols>
    <col min="1" max="1" width="14.140625" customWidth="1"/>
    <col min="2" max="2" width="42" customWidth="1"/>
    <col min="3" max="3" width="8.85546875" customWidth="1"/>
    <col min="4" max="4" width="7.140625" customWidth="1"/>
    <col min="5" max="5" width="6.85546875" customWidth="1"/>
    <col min="6" max="6" width="8.140625" customWidth="1"/>
    <col min="7" max="7" width="10.85546875" customWidth="1"/>
  </cols>
  <sheetData>
    <row r="1" spans="1:8" ht="37.5" customHeight="1" x14ac:dyDescent="0.25"/>
    <row r="2" spans="1:8" ht="18.75" customHeight="1" x14ac:dyDescent="0.25">
      <c r="C2" s="88" t="s">
        <v>132</v>
      </c>
    </row>
    <row r="3" spans="1:8" ht="21.75" customHeight="1" x14ac:dyDescent="0.25">
      <c r="C3" s="88" t="s">
        <v>133</v>
      </c>
    </row>
    <row r="4" spans="1:8" ht="15" customHeight="1" x14ac:dyDescent="0.25">
      <c r="C4" s="88" t="s">
        <v>134</v>
      </c>
    </row>
    <row r="5" spans="1:8" ht="20.25" customHeight="1" x14ac:dyDescent="0.25">
      <c r="C5" s="88" t="s">
        <v>135</v>
      </c>
    </row>
    <row r="6" spans="1:8" ht="14.25" customHeight="1" x14ac:dyDescent="0.25">
      <c r="C6" s="88" t="s">
        <v>136</v>
      </c>
    </row>
    <row r="7" spans="1:8" ht="16.5" customHeight="1" x14ac:dyDescent="0.25">
      <c r="C7" s="88">
        <v>31</v>
      </c>
      <c r="D7" t="s">
        <v>137</v>
      </c>
      <c r="F7">
        <v>2022</v>
      </c>
    </row>
    <row r="8" spans="1:8" ht="15.75" customHeight="1" x14ac:dyDescent="0.25">
      <c r="C8" s="88"/>
    </row>
    <row r="9" spans="1:8" ht="35.25" customHeight="1" x14ac:dyDescent="0.25">
      <c r="A9" s="116" t="s">
        <v>122</v>
      </c>
      <c r="B9" s="116"/>
      <c r="C9" s="116"/>
      <c r="D9" s="116"/>
      <c r="E9" s="116"/>
      <c r="F9" s="116"/>
      <c r="G9" s="116"/>
      <c r="H9" s="116"/>
    </row>
    <row r="10" spans="1:8" ht="17.25" customHeight="1" x14ac:dyDescent="0.25">
      <c r="A10" s="112" t="s">
        <v>101</v>
      </c>
      <c r="B10" s="91" t="s">
        <v>99</v>
      </c>
      <c r="C10" s="92" t="s">
        <v>69</v>
      </c>
      <c r="D10" s="91" t="s">
        <v>3</v>
      </c>
      <c r="E10" s="91"/>
      <c r="F10" s="91"/>
      <c r="G10" s="107" t="s">
        <v>18</v>
      </c>
      <c r="H10" s="94" t="s">
        <v>100</v>
      </c>
    </row>
    <row r="11" spans="1:8" ht="23.25" customHeight="1" x14ac:dyDescent="0.25">
      <c r="A11" s="112"/>
      <c r="B11" s="91"/>
      <c r="C11" s="93"/>
      <c r="D11" s="61" t="s">
        <v>0</v>
      </c>
      <c r="E11" s="61" t="s">
        <v>1</v>
      </c>
      <c r="F11" s="61" t="s">
        <v>2</v>
      </c>
      <c r="G11" s="108"/>
      <c r="H11" s="95"/>
    </row>
    <row r="12" spans="1:8" x14ac:dyDescent="0.25">
      <c r="A12" s="54" t="s">
        <v>102</v>
      </c>
      <c r="B12" s="46"/>
      <c r="C12" s="51"/>
      <c r="D12" s="61"/>
      <c r="E12" s="61"/>
      <c r="F12" s="61"/>
      <c r="G12" s="62"/>
      <c r="H12" s="63"/>
    </row>
    <row r="13" spans="1:8" ht="28.5" x14ac:dyDescent="0.25">
      <c r="A13" s="55" t="s">
        <v>107</v>
      </c>
      <c r="B13" s="43"/>
      <c r="C13" s="50"/>
      <c r="D13" s="61"/>
      <c r="E13" s="61"/>
      <c r="F13" s="61"/>
      <c r="G13" s="62"/>
      <c r="H13" s="64"/>
    </row>
    <row r="14" spans="1:8" x14ac:dyDescent="0.25">
      <c r="A14" s="113"/>
      <c r="B14" s="76" t="s">
        <v>89</v>
      </c>
      <c r="C14" s="2">
        <v>60</v>
      </c>
      <c r="D14" s="20">
        <v>1.1399999999999999</v>
      </c>
      <c r="E14" s="20">
        <v>5.34</v>
      </c>
      <c r="F14" s="20">
        <v>4.5999999999999996</v>
      </c>
      <c r="G14" s="20">
        <v>71.400000000000006</v>
      </c>
      <c r="H14" s="48"/>
    </row>
    <row r="15" spans="1:8" x14ac:dyDescent="0.25">
      <c r="A15" s="114"/>
      <c r="B15" s="80" t="s">
        <v>70</v>
      </c>
      <c r="C15" s="4">
        <v>150</v>
      </c>
      <c r="D15" s="22">
        <v>15</v>
      </c>
      <c r="E15" s="22">
        <v>20</v>
      </c>
      <c r="F15" s="22">
        <v>3.4</v>
      </c>
      <c r="G15" s="20">
        <v>253.5</v>
      </c>
      <c r="H15" s="48">
        <v>340</v>
      </c>
    </row>
    <row r="16" spans="1:8" ht="30" x14ac:dyDescent="0.25">
      <c r="A16" s="114"/>
      <c r="B16" s="77" t="s">
        <v>116</v>
      </c>
      <c r="C16" s="4">
        <v>200</v>
      </c>
      <c r="D16" s="20">
        <v>6</v>
      </c>
      <c r="E16" s="20">
        <v>5</v>
      </c>
      <c r="F16" s="20">
        <v>8</v>
      </c>
      <c r="G16" s="23">
        <v>102</v>
      </c>
      <c r="H16" s="48"/>
    </row>
    <row r="17" spans="1:8" x14ac:dyDescent="0.25">
      <c r="A17" s="114"/>
      <c r="B17" s="3" t="s">
        <v>5</v>
      </c>
      <c r="C17" s="4">
        <v>25</v>
      </c>
      <c r="D17" s="22">
        <v>2.0299999999999998</v>
      </c>
      <c r="E17" s="22">
        <v>0.25</v>
      </c>
      <c r="F17" s="22">
        <v>12.2</v>
      </c>
      <c r="G17" s="23">
        <v>60.5</v>
      </c>
      <c r="H17" s="21"/>
    </row>
    <row r="18" spans="1:8" x14ac:dyDescent="0.25">
      <c r="A18" s="114"/>
      <c r="B18" s="3" t="s">
        <v>4</v>
      </c>
      <c r="C18" s="4">
        <v>25</v>
      </c>
      <c r="D18" s="20">
        <v>1.65</v>
      </c>
      <c r="E18" s="20">
        <v>0.3</v>
      </c>
      <c r="F18" s="20">
        <v>8.6</v>
      </c>
      <c r="G18" s="20">
        <v>41.3</v>
      </c>
      <c r="H18" s="48"/>
    </row>
    <row r="19" spans="1:8" x14ac:dyDescent="0.25">
      <c r="A19" s="115"/>
      <c r="B19" s="3" t="s">
        <v>118</v>
      </c>
      <c r="C19" s="4">
        <v>100</v>
      </c>
      <c r="D19" s="20">
        <v>0.5</v>
      </c>
      <c r="E19" s="20">
        <v>0</v>
      </c>
      <c r="F19" s="20">
        <v>11.4</v>
      </c>
      <c r="G19" s="20">
        <v>48</v>
      </c>
      <c r="H19" s="48"/>
    </row>
    <row r="20" spans="1:8" x14ac:dyDescent="0.25">
      <c r="A20" s="26"/>
      <c r="B20" s="27" t="s">
        <v>14</v>
      </c>
      <c r="C20" s="65">
        <f>SUM(C14:C19)</f>
        <v>560</v>
      </c>
      <c r="D20" s="66">
        <f>SUM(D14:D19)</f>
        <v>26.32</v>
      </c>
      <c r="E20" s="66">
        <f t="shared" ref="E20:G20" si="0">SUM(E14:E19)</f>
        <v>30.89</v>
      </c>
      <c r="F20" s="66">
        <f t="shared" si="0"/>
        <v>48.199999999999996</v>
      </c>
      <c r="G20" s="66">
        <f t="shared" si="0"/>
        <v>576.69999999999993</v>
      </c>
      <c r="H20" s="57"/>
    </row>
    <row r="21" spans="1:8" ht="29.25" x14ac:dyDescent="0.25">
      <c r="A21" s="44" t="s">
        <v>104</v>
      </c>
      <c r="B21" s="44"/>
      <c r="C21" s="28"/>
      <c r="D21" s="29"/>
      <c r="E21" s="29"/>
      <c r="F21" s="29"/>
      <c r="G21" s="30"/>
      <c r="H21" s="56"/>
    </row>
    <row r="22" spans="1:8" x14ac:dyDescent="0.25">
      <c r="A22" s="98"/>
      <c r="B22" s="31" t="s">
        <v>128</v>
      </c>
      <c r="C22" s="32">
        <v>80</v>
      </c>
      <c r="D22" s="20">
        <v>1.05</v>
      </c>
      <c r="E22" s="20">
        <v>0.19</v>
      </c>
      <c r="F22" s="20">
        <v>3.64</v>
      </c>
      <c r="G22" s="23">
        <f>F22*4+E22*9+D22*4</f>
        <v>20.47</v>
      </c>
      <c r="H22" s="48">
        <v>59</v>
      </c>
    </row>
    <row r="23" spans="1:8" x14ac:dyDescent="0.25">
      <c r="A23" s="99"/>
      <c r="B23" s="3" t="s">
        <v>25</v>
      </c>
      <c r="C23" s="20">
        <v>215</v>
      </c>
      <c r="D23" s="20">
        <v>16</v>
      </c>
      <c r="E23" s="20">
        <v>12</v>
      </c>
      <c r="F23" s="20">
        <v>34</v>
      </c>
      <c r="G23" s="23">
        <f t="shared" ref="G23" si="1">F23*4+E23*9+D23*4</f>
        <v>308</v>
      </c>
      <c r="H23" s="21">
        <v>492</v>
      </c>
    </row>
    <row r="24" spans="1:8" x14ac:dyDescent="0.25">
      <c r="A24" s="99"/>
      <c r="B24" s="3" t="s">
        <v>114</v>
      </c>
      <c r="C24" s="4">
        <v>200</v>
      </c>
      <c r="D24" s="20">
        <v>1</v>
      </c>
      <c r="E24" s="20">
        <v>0</v>
      </c>
      <c r="F24" s="20">
        <v>20.23</v>
      </c>
      <c r="G24" s="23">
        <f>F24*4+E24*9+D24*4</f>
        <v>84.92</v>
      </c>
      <c r="H24" s="21"/>
    </row>
    <row r="25" spans="1:8" x14ac:dyDescent="0.25">
      <c r="A25" s="99"/>
      <c r="B25" s="3" t="s">
        <v>5</v>
      </c>
      <c r="C25" s="4">
        <v>25</v>
      </c>
      <c r="D25" s="22">
        <v>2.0299999999999998</v>
      </c>
      <c r="E25" s="22">
        <v>0.25</v>
      </c>
      <c r="F25" s="22">
        <v>12.2</v>
      </c>
      <c r="G25" s="23">
        <v>60.5</v>
      </c>
      <c r="H25" s="21"/>
    </row>
    <row r="26" spans="1:8" x14ac:dyDescent="0.25">
      <c r="A26" s="100"/>
      <c r="B26" s="84" t="s">
        <v>4</v>
      </c>
      <c r="C26" s="20">
        <v>50</v>
      </c>
      <c r="D26" s="20">
        <v>3.3</v>
      </c>
      <c r="E26" s="20">
        <v>0.6</v>
      </c>
      <c r="F26" s="20">
        <v>17.100000000000001</v>
      </c>
      <c r="G26" s="23">
        <v>82.5</v>
      </c>
      <c r="H26" s="85"/>
    </row>
    <row r="27" spans="1:8" ht="15.75" x14ac:dyDescent="0.25">
      <c r="A27" s="26"/>
      <c r="B27" s="27" t="s">
        <v>14</v>
      </c>
      <c r="C27" s="65">
        <f>C22+C23+C24+C25+C26</f>
        <v>570</v>
      </c>
      <c r="D27" s="66">
        <f>D22+D23+D24+D25+D26</f>
        <v>23.380000000000003</v>
      </c>
      <c r="E27" s="66">
        <f t="shared" ref="E27:G27" si="2">E22+E23+E24+E25+E26</f>
        <v>13.04</v>
      </c>
      <c r="F27" s="66">
        <f t="shared" si="2"/>
        <v>87.170000000000016</v>
      </c>
      <c r="G27" s="66">
        <f t="shared" si="2"/>
        <v>556.3900000000001</v>
      </c>
      <c r="H27" s="58"/>
    </row>
    <row r="28" spans="1:8" ht="29.25" x14ac:dyDescent="0.25">
      <c r="A28" s="44" t="s">
        <v>117</v>
      </c>
      <c r="B28" s="49"/>
      <c r="C28" s="28"/>
      <c r="D28" s="29"/>
      <c r="E28" s="29"/>
      <c r="F28" s="29"/>
      <c r="G28" s="30"/>
      <c r="H28" s="59"/>
    </row>
    <row r="29" spans="1:8" x14ac:dyDescent="0.25">
      <c r="A29" s="98"/>
      <c r="B29" s="33" t="s">
        <v>91</v>
      </c>
      <c r="C29" s="24">
        <v>90</v>
      </c>
      <c r="D29" s="20">
        <v>9.8000000000000007</v>
      </c>
      <c r="E29" s="20">
        <v>9.6999999999999993</v>
      </c>
      <c r="F29" s="20">
        <v>8.1</v>
      </c>
      <c r="G29" s="23">
        <v>159.12</v>
      </c>
      <c r="H29" s="48">
        <v>451</v>
      </c>
    </row>
    <row r="30" spans="1:8" x14ac:dyDescent="0.25">
      <c r="A30" s="99"/>
      <c r="B30" s="81" t="s">
        <v>87</v>
      </c>
      <c r="C30" s="32">
        <v>150</v>
      </c>
      <c r="D30" s="20">
        <v>3</v>
      </c>
      <c r="E30" s="20">
        <v>7.8</v>
      </c>
      <c r="F30" s="20">
        <v>14.3</v>
      </c>
      <c r="G30" s="23">
        <f t="shared" ref="G30:G33" si="3">F30*4+E30*9+D30*4</f>
        <v>139.4</v>
      </c>
      <c r="H30" s="48">
        <v>224</v>
      </c>
    </row>
    <row r="31" spans="1:8" x14ac:dyDescent="0.25">
      <c r="A31" s="99"/>
      <c r="B31" s="3" t="s">
        <v>5</v>
      </c>
      <c r="C31" s="4">
        <v>25</v>
      </c>
      <c r="D31" s="22">
        <v>2.0299999999999998</v>
      </c>
      <c r="E31" s="22">
        <v>0.25</v>
      </c>
      <c r="F31" s="22">
        <v>12.2</v>
      </c>
      <c r="G31" s="23">
        <v>60.5</v>
      </c>
      <c r="H31" s="21"/>
    </row>
    <row r="32" spans="1:8" ht="15" customHeight="1" x14ac:dyDescent="0.25">
      <c r="A32" s="99"/>
      <c r="B32" s="3" t="s">
        <v>4</v>
      </c>
      <c r="C32" s="4">
        <v>35</v>
      </c>
      <c r="D32" s="20">
        <v>2.2999999999999998</v>
      </c>
      <c r="E32" s="20">
        <v>0.42</v>
      </c>
      <c r="F32" s="20">
        <v>12</v>
      </c>
      <c r="G32" s="20">
        <v>57.8</v>
      </c>
      <c r="H32" s="72"/>
    </row>
    <row r="33" spans="1:8" x14ac:dyDescent="0.25">
      <c r="A33" s="100"/>
      <c r="B33" s="3" t="s">
        <v>92</v>
      </c>
      <c r="C33" s="4">
        <v>200</v>
      </c>
      <c r="D33" s="20">
        <v>0.2</v>
      </c>
      <c r="E33" s="20">
        <v>0</v>
      </c>
      <c r="F33" s="20">
        <v>26.4</v>
      </c>
      <c r="G33" s="23">
        <f t="shared" si="3"/>
        <v>106.39999999999999</v>
      </c>
      <c r="H33" s="48">
        <v>868</v>
      </c>
    </row>
    <row r="34" spans="1:8" x14ac:dyDescent="0.25">
      <c r="A34" s="26"/>
      <c r="B34" s="47" t="s">
        <v>14</v>
      </c>
      <c r="C34" s="65">
        <f>C29+C30+C31+C32+C33</f>
        <v>500</v>
      </c>
      <c r="D34" s="66">
        <f>D29+D30+D31+D32+D33</f>
        <v>17.329999999999998</v>
      </c>
      <c r="E34" s="66">
        <f t="shared" ref="E34:F34" si="4">E29+E30+E31+E32+E33</f>
        <v>18.170000000000002</v>
      </c>
      <c r="F34" s="66">
        <f t="shared" si="4"/>
        <v>73</v>
      </c>
      <c r="G34" s="66">
        <f>G29+G30+G31+G32+G33</f>
        <v>523.22</v>
      </c>
      <c r="H34" s="57"/>
    </row>
    <row r="35" spans="1:8" ht="29.25" x14ac:dyDescent="0.25">
      <c r="A35" s="44" t="s">
        <v>105</v>
      </c>
      <c r="B35" s="49"/>
      <c r="C35" s="28"/>
      <c r="D35" s="29"/>
      <c r="E35" s="29"/>
      <c r="F35" s="29"/>
      <c r="G35" s="30"/>
      <c r="H35" s="56"/>
    </row>
    <row r="36" spans="1:8" x14ac:dyDescent="0.25">
      <c r="A36" s="98"/>
      <c r="B36" s="78" t="s">
        <v>127</v>
      </c>
      <c r="C36" s="4">
        <v>60</v>
      </c>
      <c r="D36" s="20">
        <v>0.42</v>
      </c>
      <c r="E36" s="20">
        <v>0</v>
      </c>
      <c r="F36" s="20">
        <v>2.5</v>
      </c>
      <c r="G36" s="23">
        <v>11.4</v>
      </c>
      <c r="H36" s="48"/>
    </row>
    <row r="37" spans="1:8" x14ac:dyDescent="0.25">
      <c r="A37" s="99"/>
      <c r="B37" s="3" t="s">
        <v>121</v>
      </c>
      <c r="C37" s="20">
        <v>90</v>
      </c>
      <c r="D37" s="22">
        <v>10.89</v>
      </c>
      <c r="E37" s="22">
        <v>6.3</v>
      </c>
      <c r="F37" s="22">
        <v>7.88</v>
      </c>
      <c r="G37" s="23">
        <v>132.22</v>
      </c>
      <c r="H37" s="48" t="s">
        <v>120</v>
      </c>
    </row>
    <row r="38" spans="1:8" ht="17.25" customHeight="1" x14ac:dyDescent="0.25">
      <c r="A38" s="99"/>
      <c r="B38" s="3" t="s">
        <v>20</v>
      </c>
      <c r="C38" s="4">
        <v>150</v>
      </c>
      <c r="D38" s="20">
        <v>3.1</v>
      </c>
      <c r="E38" s="20">
        <v>4.8</v>
      </c>
      <c r="F38" s="20">
        <v>20.6</v>
      </c>
      <c r="G38" s="23">
        <f t="shared" ref="G38" si="5">F38*4+E38*9+D38*4</f>
        <v>138</v>
      </c>
      <c r="H38" s="48">
        <v>520</v>
      </c>
    </row>
    <row r="39" spans="1:8" x14ac:dyDescent="0.25">
      <c r="A39" s="99"/>
      <c r="B39" s="3" t="s">
        <v>16</v>
      </c>
      <c r="C39" s="24">
        <v>207</v>
      </c>
      <c r="D39" s="20">
        <v>0.41</v>
      </c>
      <c r="E39" s="20">
        <v>0.21</v>
      </c>
      <c r="F39" s="20">
        <v>14.7</v>
      </c>
      <c r="G39" s="20">
        <v>58</v>
      </c>
      <c r="H39" s="48">
        <v>686</v>
      </c>
    </row>
    <row r="40" spans="1:8" x14ac:dyDescent="0.25">
      <c r="A40" s="99"/>
      <c r="B40" s="86" t="s">
        <v>5</v>
      </c>
      <c r="C40" s="87">
        <v>50</v>
      </c>
      <c r="D40" s="45">
        <v>4.0599999999999996</v>
      </c>
      <c r="E40" s="45">
        <v>0.5</v>
      </c>
      <c r="F40" s="45">
        <v>24.4</v>
      </c>
      <c r="G40" s="20">
        <v>121</v>
      </c>
      <c r="H40" s="72"/>
    </row>
    <row r="41" spans="1:8" x14ac:dyDescent="0.25">
      <c r="A41" s="99"/>
      <c r="B41" s="3" t="s">
        <v>4</v>
      </c>
      <c r="C41" s="4">
        <v>25</v>
      </c>
      <c r="D41" s="20">
        <v>1.65</v>
      </c>
      <c r="E41" s="20">
        <v>0.3</v>
      </c>
      <c r="F41" s="20">
        <v>8.6</v>
      </c>
      <c r="G41" s="20">
        <v>41.3</v>
      </c>
      <c r="H41" s="48"/>
    </row>
    <row r="42" spans="1:8" x14ac:dyDescent="0.25">
      <c r="A42" s="100"/>
      <c r="B42" s="3" t="s">
        <v>118</v>
      </c>
      <c r="C42" s="4">
        <v>100</v>
      </c>
      <c r="D42" s="20">
        <v>0.5</v>
      </c>
      <c r="E42" s="20">
        <v>0</v>
      </c>
      <c r="F42" s="20">
        <v>11.4</v>
      </c>
      <c r="G42" s="20">
        <v>48</v>
      </c>
      <c r="H42" s="48"/>
    </row>
    <row r="43" spans="1:8" x14ac:dyDescent="0.25">
      <c r="A43" s="26"/>
      <c r="B43" s="27" t="s">
        <v>14</v>
      </c>
      <c r="C43" s="65">
        <f>SUM(C36:C42)</f>
        <v>682</v>
      </c>
      <c r="D43" s="66">
        <f>SUM(D36:D42)</f>
        <v>21.029999999999998</v>
      </c>
      <c r="E43" s="66">
        <f t="shared" ref="E43:G43" si="6">SUM(E36:E42)</f>
        <v>12.110000000000001</v>
      </c>
      <c r="F43" s="66">
        <f t="shared" si="6"/>
        <v>90.08</v>
      </c>
      <c r="G43" s="66">
        <f t="shared" si="6"/>
        <v>549.92000000000007</v>
      </c>
      <c r="H43" s="67"/>
    </row>
    <row r="44" spans="1:8" ht="29.25" x14ac:dyDescent="0.25">
      <c r="A44" s="44" t="s">
        <v>106</v>
      </c>
      <c r="B44" s="44"/>
      <c r="C44" s="28"/>
      <c r="D44" s="29"/>
      <c r="E44" s="29"/>
      <c r="F44" s="29"/>
      <c r="G44" s="30"/>
      <c r="H44" s="56"/>
    </row>
    <row r="45" spans="1:8" ht="15.75" customHeight="1" x14ac:dyDescent="0.25">
      <c r="A45" s="113"/>
      <c r="B45" s="34" t="s">
        <v>125</v>
      </c>
      <c r="C45" s="35">
        <v>200</v>
      </c>
      <c r="D45" s="20">
        <v>6.7</v>
      </c>
      <c r="E45" s="20">
        <v>9.6</v>
      </c>
      <c r="F45" s="20">
        <v>26.9</v>
      </c>
      <c r="G45" s="23">
        <f>D45*4+E45*9+F45*4</f>
        <v>220.79999999999998</v>
      </c>
      <c r="H45" s="48">
        <v>161</v>
      </c>
    </row>
    <row r="46" spans="1:8" ht="16.5" customHeight="1" x14ac:dyDescent="0.25">
      <c r="A46" s="114"/>
      <c r="B46" s="3" t="s">
        <v>85</v>
      </c>
      <c r="C46" s="4">
        <v>200</v>
      </c>
      <c r="D46" s="20">
        <v>7.0000000000000007E-2</v>
      </c>
      <c r="E46" s="20">
        <v>0.02</v>
      </c>
      <c r="F46" s="20">
        <v>15</v>
      </c>
      <c r="G46" s="23">
        <f>F46*4+E46*9+D46*4</f>
        <v>60.46</v>
      </c>
      <c r="H46" s="48">
        <v>685</v>
      </c>
    </row>
    <row r="47" spans="1:8" ht="16.5" customHeight="1" x14ac:dyDescent="0.25">
      <c r="A47" s="114"/>
      <c r="B47" s="79" t="s">
        <v>123</v>
      </c>
      <c r="C47" s="73">
        <v>42</v>
      </c>
      <c r="D47" s="74">
        <v>6</v>
      </c>
      <c r="E47" s="74">
        <v>10</v>
      </c>
      <c r="F47" s="74">
        <v>13</v>
      </c>
      <c r="G47" s="75">
        <f t="shared" ref="G47" si="7">F47*4+E47*9+D47*4</f>
        <v>166</v>
      </c>
      <c r="H47" s="83">
        <v>1</v>
      </c>
    </row>
    <row r="48" spans="1:8" x14ac:dyDescent="0.25">
      <c r="A48" s="114"/>
      <c r="B48" s="3" t="s">
        <v>5</v>
      </c>
      <c r="C48" s="4">
        <v>25</v>
      </c>
      <c r="D48" s="22">
        <v>2.0299999999999998</v>
      </c>
      <c r="E48" s="22">
        <v>0.25</v>
      </c>
      <c r="F48" s="22">
        <v>12.2</v>
      </c>
      <c r="G48" s="23">
        <v>60.5</v>
      </c>
      <c r="H48" s="21"/>
    </row>
    <row r="49" spans="1:8" x14ac:dyDescent="0.25">
      <c r="A49" s="115"/>
      <c r="B49" s="3" t="s">
        <v>118</v>
      </c>
      <c r="C49" s="4">
        <v>100</v>
      </c>
      <c r="D49" s="20">
        <v>0.5</v>
      </c>
      <c r="E49" s="20">
        <v>0</v>
      </c>
      <c r="F49" s="20">
        <v>11.4</v>
      </c>
      <c r="G49" s="20">
        <v>48</v>
      </c>
      <c r="H49" s="48"/>
    </row>
    <row r="50" spans="1:8" x14ac:dyDescent="0.25">
      <c r="A50" s="26"/>
      <c r="B50" s="27" t="s">
        <v>14</v>
      </c>
      <c r="C50" s="65">
        <f>C45+C46+C47+C48+C49</f>
        <v>567</v>
      </c>
      <c r="D50" s="66">
        <f>D45+D46+D47+D48+D49</f>
        <v>15.299999999999999</v>
      </c>
      <c r="E50" s="66">
        <f t="shared" ref="E50:G50" si="8">E45+E46+E47+E48+E49</f>
        <v>19.869999999999997</v>
      </c>
      <c r="F50" s="66">
        <f t="shared" si="8"/>
        <v>78.5</v>
      </c>
      <c r="G50" s="66">
        <f t="shared" si="8"/>
        <v>555.76</v>
      </c>
      <c r="H50" s="57"/>
    </row>
    <row r="51" spans="1:8" ht="15.75" customHeight="1" x14ac:dyDescent="0.25">
      <c r="A51" s="52" t="s">
        <v>103</v>
      </c>
      <c r="B51" s="53"/>
      <c r="C51" s="28"/>
      <c r="D51" s="28"/>
      <c r="E51" s="28"/>
      <c r="F51" s="28"/>
      <c r="G51" s="28"/>
      <c r="H51" s="56"/>
    </row>
    <row r="52" spans="1:8" ht="15.75" customHeight="1" x14ac:dyDescent="0.25">
      <c r="A52" s="44" t="s">
        <v>108</v>
      </c>
      <c r="B52" s="49"/>
      <c r="C52" s="28"/>
      <c r="D52" s="29"/>
      <c r="E52" s="29"/>
      <c r="F52" s="29"/>
      <c r="G52" s="30"/>
      <c r="H52" s="56"/>
    </row>
    <row r="53" spans="1:8" x14ac:dyDescent="0.25">
      <c r="A53" s="98"/>
      <c r="B53" s="3" t="s">
        <v>130</v>
      </c>
      <c r="C53" s="4">
        <v>160</v>
      </c>
      <c r="D53" s="20">
        <v>17.2</v>
      </c>
      <c r="E53" s="20">
        <v>9.5</v>
      </c>
      <c r="F53" s="20">
        <v>38.5</v>
      </c>
      <c r="G53" s="23">
        <v>308.3</v>
      </c>
      <c r="H53" s="48">
        <v>366</v>
      </c>
    </row>
    <row r="54" spans="1:8" ht="14.25" customHeight="1" x14ac:dyDescent="0.25">
      <c r="A54" s="99"/>
      <c r="B54" s="3" t="s">
        <v>6</v>
      </c>
      <c r="C54" s="4">
        <v>200</v>
      </c>
      <c r="D54" s="20">
        <v>4.0999999999999996</v>
      </c>
      <c r="E54" s="20">
        <v>3.5</v>
      </c>
      <c r="F54" s="20">
        <v>17.600000000000001</v>
      </c>
      <c r="G54" s="23">
        <v>118.6</v>
      </c>
      <c r="H54" s="48">
        <v>693</v>
      </c>
    </row>
    <row r="55" spans="1:8" ht="14.25" customHeight="1" x14ac:dyDescent="0.25">
      <c r="A55" s="99"/>
      <c r="B55" s="3" t="s">
        <v>98</v>
      </c>
      <c r="C55" s="20">
        <v>40</v>
      </c>
      <c r="D55" s="20">
        <v>5.4</v>
      </c>
      <c r="E55" s="20">
        <v>4</v>
      </c>
      <c r="F55" s="20">
        <v>10.029999999999999</v>
      </c>
      <c r="G55" s="23">
        <v>98</v>
      </c>
      <c r="H55" s="48">
        <v>3</v>
      </c>
    </row>
    <row r="56" spans="1:8" ht="14.25" customHeight="1" x14ac:dyDescent="0.25">
      <c r="A56" s="100"/>
      <c r="B56" s="3" t="s">
        <v>118</v>
      </c>
      <c r="C56" s="4">
        <v>100</v>
      </c>
      <c r="D56" s="20">
        <v>0.5</v>
      </c>
      <c r="E56" s="20">
        <v>0</v>
      </c>
      <c r="F56" s="20">
        <v>11.4</v>
      </c>
      <c r="G56" s="20">
        <v>48</v>
      </c>
      <c r="H56" s="48"/>
    </row>
    <row r="57" spans="1:8" ht="28.5" customHeight="1" x14ac:dyDescent="0.25">
      <c r="A57" s="26"/>
      <c r="B57" s="27" t="s">
        <v>14</v>
      </c>
      <c r="C57" s="68">
        <f>SUM(C53:C56)</f>
        <v>500</v>
      </c>
      <c r="D57" s="69">
        <f>SUM(D53:D56)</f>
        <v>27.199999999999996</v>
      </c>
      <c r="E57" s="69">
        <f t="shared" ref="E57:G57" si="9">SUM(E53:E56)</f>
        <v>17</v>
      </c>
      <c r="F57" s="69">
        <f t="shared" si="9"/>
        <v>77.53</v>
      </c>
      <c r="G57" s="69">
        <f t="shared" si="9"/>
        <v>572.9</v>
      </c>
      <c r="H57" s="60"/>
    </row>
    <row r="58" spans="1:8" ht="14.25" customHeight="1" x14ac:dyDescent="0.25">
      <c r="A58" s="44" t="s">
        <v>109</v>
      </c>
      <c r="B58" s="49"/>
      <c r="C58" s="28"/>
      <c r="D58" s="29"/>
      <c r="E58" s="29"/>
      <c r="F58" s="29"/>
      <c r="G58" s="30"/>
      <c r="H58" s="56"/>
    </row>
    <row r="59" spans="1:8" ht="16.5" customHeight="1" x14ac:dyDescent="0.25">
      <c r="A59" s="101"/>
      <c r="B59" s="31" t="s">
        <v>131</v>
      </c>
      <c r="C59" s="32">
        <v>80</v>
      </c>
      <c r="D59" s="20">
        <v>1.05</v>
      </c>
      <c r="E59" s="20">
        <v>0.19</v>
      </c>
      <c r="F59" s="20">
        <v>3.64</v>
      </c>
      <c r="G59" s="23">
        <f>F59*4+E59*9+D59*4</f>
        <v>20.47</v>
      </c>
      <c r="H59" s="48">
        <v>43</v>
      </c>
    </row>
    <row r="60" spans="1:8" x14ac:dyDescent="0.25">
      <c r="A60" s="102"/>
      <c r="B60" s="3" t="s">
        <v>20</v>
      </c>
      <c r="C60" s="4">
        <v>150</v>
      </c>
      <c r="D60" s="20">
        <v>3.1</v>
      </c>
      <c r="E60" s="20">
        <v>4.8</v>
      </c>
      <c r="F60" s="20">
        <v>20.6</v>
      </c>
      <c r="G60" s="23">
        <f t="shared" ref="G60" si="10">F60*4+E60*9+D60*4</f>
        <v>138</v>
      </c>
      <c r="H60" s="48">
        <v>520</v>
      </c>
    </row>
    <row r="61" spans="1:8" x14ac:dyDescent="0.25">
      <c r="A61" s="102"/>
      <c r="B61" s="40" t="s">
        <v>94</v>
      </c>
      <c r="C61" s="41">
        <v>100</v>
      </c>
      <c r="D61" s="36">
        <v>25.4</v>
      </c>
      <c r="E61" s="36">
        <v>12.03</v>
      </c>
      <c r="F61" s="36">
        <v>14</v>
      </c>
      <c r="G61" s="23">
        <v>272.39999999999998</v>
      </c>
      <c r="H61" s="48" t="s">
        <v>115</v>
      </c>
    </row>
    <row r="62" spans="1:8" ht="14.25" customHeight="1" x14ac:dyDescent="0.25">
      <c r="A62" s="102"/>
      <c r="B62" s="3" t="s">
        <v>5</v>
      </c>
      <c r="C62" s="4">
        <v>25</v>
      </c>
      <c r="D62" s="22">
        <v>2.0299999999999998</v>
      </c>
      <c r="E62" s="22">
        <v>0.25</v>
      </c>
      <c r="F62" s="22">
        <v>12.2</v>
      </c>
      <c r="G62" s="23">
        <v>60.5</v>
      </c>
      <c r="H62" s="48"/>
    </row>
    <row r="63" spans="1:8" ht="14.25" customHeight="1" x14ac:dyDescent="0.25">
      <c r="A63" s="103"/>
      <c r="B63" s="82" t="s">
        <v>129</v>
      </c>
      <c r="C63" s="24">
        <v>180</v>
      </c>
      <c r="D63" s="20">
        <v>0.11</v>
      </c>
      <c r="E63" s="20">
        <v>0.11</v>
      </c>
      <c r="F63" s="20">
        <v>16.18</v>
      </c>
      <c r="G63" s="23">
        <v>66.099999999999994</v>
      </c>
      <c r="H63" s="72">
        <v>873</v>
      </c>
    </row>
    <row r="64" spans="1:8" ht="14.25" customHeight="1" x14ac:dyDescent="0.25">
      <c r="A64" s="26"/>
      <c r="B64" s="27" t="s">
        <v>14</v>
      </c>
      <c r="C64" s="65">
        <f>C59+C60+C61+C62+C63</f>
        <v>535</v>
      </c>
      <c r="D64" s="66">
        <f>D59+D60+D61+D62+D63</f>
        <v>31.689999999999998</v>
      </c>
      <c r="E64" s="66">
        <f t="shared" ref="E64:F64" si="11">E59+E60+E61+E62+E63</f>
        <v>17.38</v>
      </c>
      <c r="F64" s="66">
        <f t="shared" si="11"/>
        <v>66.62</v>
      </c>
      <c r="G64" s="66">
        <f>G59+G60+G61+G62+G63</f>
        <v>557.47</v>
      </c>
      <c r="H64" s="57"/>
    </row>
    <row r="65" spans="1:8" ht="32.25" customHeight="1" x14ac:dyDescent="0.25">
      <c r="A65" s="44" t="s">
        <v>110</v>
      </c>
      <c r="B65" s="49"/>
      <c r="C65" s="28"/>
      <c r="D65" s="29"/>
      <c r="E65" s="29"/>
      <c r="F65" s="29"/>
      <c r="G65" s="29"/>
      <c r="H65" s="56"/>
    </row>
    <row r="66" spans="1:8" ht="15.75" customHeight="1" x14ac:dyDescent="0.25">
      <c r="A66" s="98"/>
      <c r="B66" s="31" t="s">
        <v>96</v>
      </c>
      <c r="C66" s="32">
        <v>60</v>
      </c>
      <c r="D66" s="20">
        <v>0.42</v>
      </c>
      <c r="E66" s="20">
        <v>0</v>
      </c>
      <c r="F66" s="20">
        <v>1.9</v>
      </c>
      <c r="G66" s="23">
        <v>9</v>
      </c>
      <c r="H66" s="48"/>
    </row>
    <row r="67" spans="1:8" ht="15.75" customHeight="1" x14ac:dyDescent="0.25">
      <c r="A67" s="99"/>
      <c r="B67" s="3" t="s">
        <v>97</v>
      </c>
      <c r="C67" s="22">
        <v>90</v>
      </c>
      <c r="D67" s="20">
        <v>10.47</v>
      </c>
      <c r="E67" s="20">
        <v>8.5299999999999994</v>
      </c>
      <c r="F67" s="20">
        <v>6.34</v>
      </c>
      <c r="G67" s="23">
        <f t="shared" ref="G67:G69" si="12">F67*4+E67*9+D67*4</f>
        <v>144.01</v>
      </c>
      <c r="H67" s="71" t="s">
        <v>119</v>
      </c>
    </row>
    <row r="68" spans="1:8" ht="15.75" customHeight="1" x14ac:dyDescent="0.25">
      <c r="A68" s="99"/>
      <c r="B68" s="3" t="s">
        <v>68</v>
      </c>
      <c r="C68" s="4">
        <v>150</v>
      </c>
      <c r="D68" s="20">
        <v>5</v>
      </c>
      <c r="E68" s="20">
        <v>5.0999999999999996</v>
      </c>
      <c r="F68" s="20">
        <v>35</v>
      </c>
      <c r="G68" s="23">
        <f t="shared" si="12"/>
        <v>205.9</v>
      </c>
      <c r="H68" s="48">
        <v>302</v>
      </c>
    </row>
    <row r="69" spans="1:8" ht="15.75" customHeight="1" x14ac:dyDescent="0.25">
      <c r="A69" s="99"/>
      <c r="B69" s="3" t="s">
        <v>124</v>
      </c>
      <c r="C69" s="4">
        <v>180</v>
      </c>
      <c r="D69" s="20">
        <v>3.5</v>
      </c>
      <c r="E69" s="20">
        <v>4</v>
      </c>
      <c r="F69" s="20">
        <v>20.5</v>
      </c>
      <c r="G69" s="23">
        <f t="shared" si="12"/>
        <v>132</v>
      </c>
      <c r="H69" s="48">
        <v>379</v>
      </c>
    </row>
    <row r="70" spans="1:8" ht="15.75" customHeight="1" x14ac:dyDescent="0.25">
      <c r="A70" s="99"/>
      <c r="B70" s="3" t="s">
        <v>5</v>
      </c>
      <c r="C70" s="4">
        <v>25</v>
      </c>
      <c r="D70" s="22">
        <v>2.0299999999999998</v>
      </c>
      <c r="E70" s="22">
        <v>0.25</v>
      </c>
      <c r="F70" s="22">
        <v>12.2</v>
      </c>
      <c r="G70" s="23">
        <v>60.5</v>
      </c>
      <c r="H70" s="48"/>
    </row>
    <row r="71" spans="1:8" ht="15.75" customHeight="1" x14ac:dyDescent="0.25">
      <c r="A71" s="100"/>
      <c r="B71" s="3" t="s">
        <v>4</v>
      </c>
      <c r="C71" s="4">
        <v>25</v>
      </c>
      <c r="D71" s="20">
        <v>1.65</v>
      </c>
      <c r="E71" s="20">
        <v>0.3</v>
      </c>
      <c r="F71" s="20">
        <v>8.6</v>
      </c>
      <c r="G71" s="20">
        <v>41.3</v>
      </c>
      <c r="H71" s="48"/>
    </row>
    <row r="72" spans="1:8" ht="14.25" customHeight="1" x14ac:dyDescent="0.25">
      <c r="A72" s="26"/>
      <c r="B72" s="47" t="s">
        <v>14</v>
      </c>
      <c r="C72" s="65">
        <f>SUM(C66:C71)</f>
        <v>530</v>
      </c>
      <c r="D72" s="66">
        <f>SUM(D66:D71)</f>
        <v>23.07</v>
      </c>
      <c r="E72" s="66">
        <f t="shared" ref="E72:G72" si="13">SUM(E66:E71)</f>
        <v>18.18</v>
      </c>
      <c r="F72" s="66">
        <f t="shared" si="13"/>
        <v>84.539999999999992</v>
      </c>
      <c r="G72" s="66">
        <f t="shared" si="13"/>
        <v>592.70999999999992</v>
      </c>
      <c r="H72" s="67"/>
    </row>
    <row r="73" spans="1:8" ht="14.25" customHeight="1" x14ac:dyDescent="0.25">
      <c r="A73" s="44" t="s">
        <v>111</v>
      </c>
      <c r="B73" s="49"/>
      <c r="C73" s="28"/>
      <c r="D73" s="29"/>
      <c r="E73" s="29"/>
      <c r="F73" s="29"/>
      <c r="G73" s="30"/>
      <c r="H73" s="56"/>
    </row>
    <row r="74" spans="1:8" ht="30.75" customHeight="1" x14ac:dyDescent="0.25">
      <c r="A74" s="98"/>
      <c r="B74" s="42" t="s">
        <v>95</v>
      </c>
      <c r="C74" s="20">
        <v>110</v>
      </c>
      <c r="D74" s="22">
        <v>12</v>
      </c>
      <c r="E74" s="22">
        <v>9.5</v>
      </c>
      <c r="F74" s="22">
        <v>9</v>
      </c>
      <c r="G74" s="23">
        <f>F74*4+E74*9+D74*4</f>
        <v>169.5</v>
      </c>
      <c r="H74" s="48">
        <v>234</v>
      </c>
    </row>
    <row r="75" spans="1:8" ht="15" customHeight="1" x14ac:dyDescent="0.25">
      <c r="A75" s="99"/>
      <c r="B75" s="3" t="s">
        <v>20</v>
      </c>
      <c r="C75" s="4">
        <v>150</v>
      </c>
      <c r="D75" s="20">
        <v>3.1</v>
      </c>
      <c r="E75" s="20">
        <v>4.8</v>
      </c>
      <c r="F75" s="20">
        <v>20.6</v>
      </c>
      <c r="G75" s="23">
        <f t="shared" ref="G75:G76" si="14">F75*4+E75*9+D75*4</f>
        <v>138</v>
      </c>
      <c r="H75" s="48">
        <v>520</v>
      </c>
    </row>
    <row r="76" spans="1:8" ht="15" customHeight="1" x14ac:dyDescent="0.25">
      <c r="A76" s="99"/>
      <c r="B76" s="3" t="s">
        <v>85</v>
      </c>
      <c r="C76" s="4">
        <v>200</v>
      </c>
      <c r="D76" s="20">
        <v>7.0000000000000007E-2</v>
      </c>
      <c r="E76" s="20">
        <v>0.02</v>
      </c>
      <c r="F76" s="20">
        <v>15</v>
      </c>
      <c r="G76" s="23">
        <f t="shared" si="14"/>
        <v>60.46</v>
      </c>
      <c r="H76" s="48">
        <v>685</v>
      </c>
    </row>
    <row r="77" spans="1:8" ht="15" customHeight="1" x14ac:dyDescent="0.25">
      <c r="A77" s="99"/>
      <c r="B77" s="3" t="s">
        <v>86</v>
      </c>
      <c r="C77" s="4">
        <v>25</v>
      </c>
      <c r="D77" s="20">
        <v>1.9</v>
      </c>
      <c r="E77" s="20">
        <v>3</v>
      </c>
      <c r="F77" s="20">
        <v>19</v>
      </c>
      <c r="G77" s="23">
        <v>104.3</v>
      </c>
      <c r="H77" s="48"/>
    </row>
    <row r="78" spans="1:8" x14ac:dyDescent="0.25">
      <c r="A78" s="99"/>
      <c r="B78" s="3" t="s">
        <v>5</v>
      </c>
      <c r="C78" s="4">
        <v>25</v>
      </c>
      <c r="D78" s="22">
        <v>2.0299999999999998</v>
      </c>
      <c r="E78" s="22">
        <v>0.25</v>
      </c>
      <c r="F78" s="22">
        <v>12.2</v>
      </c>
      <c r="G78" s="23">
        <v>60.5</v>
      </c>
      <c r="H78" s="48"/>
    </row>
    <row r="79" spans="1:8" ht="14.25" customHeight="1" x14ac:dyDescent="0.25">
      <c r="A79" s="99"/>
      <c r="B79" s="31" t="s">
        <v>96</v>
      </c>
      <c r="C79" s="32">
        <v>60</v>
      </c>
      <c r="D79" s="20">
        <v>0.42</v>
      </c>
      <c r="E79" s="20">
        <v>0</v>
      </c>
      <c r="F79" s="20">
        <v>1.9</v>
      </c>
      <c r="G79" s="23">
        <v>9</v>
      </c>
      <c r="H79" s="48"/>
    </row>
    <row r="80" spans="1:8" x14ac:dyDescent="0.25">
      <c r="A80" s="100"/>
      <c r="B80" s="3" t="s">
        <v>4</v>
      </c>
      <c r="C80" s="4">
        <v>25</v>
      </c>
      <c r="D80" s="20">
        <v>1.65</v>
      </c>
      <c r="E80" s="20">
        <v>0.3</v>
      </c>
      <c r="F80" s="20">
        <v>8.6</v>
      </c>
      <c r="G80" s="20">
        <v>41.3</v>
      </c>
      <c r="H80" s="48"/>
    </row>
    <row r="81" spans="1:8" x14ac:dyDescent="0.25">
      <c r="A81" s="26"/>
      <c r="B81" s="47" t="s">
        <v>14</v>
      </c>
      <c r="C81" s="65">
        <f>C74+C75+C76+C78+C80+C77+C79</f>
        <v>595</v>
      </c>
      <c r="D81" s="66">
        <f>D74+D75+D76+D78+D80+D77+D79</f>
        <v>21.169999999999998</v>
      </c>
      <c r="E81" s="66">
        <f t="shared" ref="E81:G81" si="15">E74+E75+E76+E78+E80+E77+E79</f>
        <v>17.87</v>
      </c>
      <c r="F81" s="66">
        <f t="shared" si="15"/>
        <v>86.3</v>
      </c>
      <c r="G81" s="66">
        <f t="shared" si="15"/>
        <v>583.05999999999995</v>
      </c>
      <c r="H81" s="57"/>
    </row>
    <row r="82" spans="1:8" ht="15" customHeight="1" x14ac:dyDescent="0.25">
      <c r="A82" s="44" t="s">
        <v>112</v>
      </c>
      <c r="B82" s="49"/>
      <c r="C82" s="28"/>
      <c r="D82" s="29"/>
      <c r="E82" s="29"/>
      <c r="F82" s="29"/>
      <c r="G82" s="30"/>
      <c r="H82" s="56"/>
    </row>
    <row r="83" spans="1:8" ht="53.25" customHeight="1" x14ac:dyDescent="0.25">
      <c r="A83" s="104"/>
      <c r="B83" s="40" t="s">
        <v>126</v>
      </c>
      <c r="C83" s="41">
        <v>100</v>
      </c>
      <c r="D83" s="36">
        <v>12.78</v>
      </c>
      <c r="E83" s="36">
        <v>10.26</v>
      </c>
      <c r="F83" s="36">
        <v>11.7</v>
      </c>
      <c r="G83" s="23">
        <v>191.7</v>
      </c>
      <c r="H83" s="48">
        <v>454</v>
      </c>
    </row>
    <row r="84" spans="1:8" ht="20.25" customHeight="1" x14ac:dyDescent="0.25">
      <c r="A84" s="105"/>
      <c r="B84" s="3" t="s">
        <v>88</v>
      </c>
      <c r="C84" s="24">
        <v>150</v>
      </c>
      <c r="D84" s="22">
        <v>5</v>
      </c>
      <c r="E84" s="22">
        <v>4</v>
      </c>
      <c r="F84" s="22">
        <v>35</v>
      </c>
      <c r="G84" s="23">
        <f t="shared" ref="G84:G86" si="16">F84*4+E84*9+D84*4</f>
        <v>196</v>
      </c>
      <c r="H84" s="48">
        <v>332</v>
      </c>
    </row>
    <row r="85" spans="1:8" ht="15" customHeight="1" x14ac:dyDescent="0.25">
      <c r="A85" s="105"/>
      <c r="B85" s="78" t="s">
        <v>127</v>
      </c>
      <c r="C85" s="4">
        <v>60</v>
      </c>
      <c r="D85" s="20">
        <v>0.42</v>
      </c>
      <c r="E85" s="20">
        <v>0</v>
      </c>
      <c r="F85" s="20">
        <v>2.5</v>
      </c>
      <c r="G85" s="23">
        <v>11.4</v>
      </c>
      <c r="H85" s="48"/>
    </row>
    <row r="86" spans="1:8" ht="14.25" customHeight="1" x14ac:dyDescent="0.25">
      <c r="A86" s="105"/>
      <c r="B86" s="25" t="s">
        <v>90</v>
      </c>
      <c r="C86" s="4">
        <v>200</v>
      </c>
      <c r="D86" s="20">
        <v>0.3</v>
      </c>
      <c r="E86" s="20">
        <v>0</v>
      </c>
      <c r="F86" s="20">
        <v>15.2</v>
      </c>
      <c r="G86" s="23">
        <f t="shared" si="16"/>
        <v>62</v>
      </c>
      <c r="H86" s="48"/>
    </row>
    <row r="87" spans="1:8" ht="15" customHeight="1" x14ac:dyDescent="0.25">
      <c r="A87" s="105"/>
      <c r="B87" s="3" t="s">
        <v>5</v>
      </c>
      <c r="C87" s="4">
        <v>25</v>
      </c>
      <c r="D87" s="22">
        <v>2.0299999999999998</v>
      </c>
      <c r="E87" s="22">
        <v>0.25</v>
      </c>
      <c r="F87" s="22">
        <v>12.2</v>
      </c>
      <c r="G87" s="23">
        <v>60.5</v>
      </c>
      <c r="H87" s="48"/>
    </row>
    <row r="88" spans="1:8" ht="33" customHeight="1" x14ac:dyDescent="0.25">
      <c r="A88" s="106"/>
      <c r="B88" s="3" t="s">
        <v>118</v>
      </c>
      <c r="C88" s="4">
        <v>100</v>
      </c>
      <c r="D88" s="20">
        <v>0.5</v>
      </c>
      <c r="E88" s="20">
        <v>0</v>
      </c>
      <c r="F88" s="20">
        <v>11.4</v>
      </c>
      <c r="G88" s="20">
        <v>48</v>
      </c>
      <c r="H88" s="48"/>
    </row>
    <row r="89" spans="1:8" x14ac:dyDescent="0.25">
      <c r="A89" s="26"/>
      <c r="B89" s="27" t="s">
        <v>14</v>
      </c>
      <c r="C89" s="65">
        <f>SUM(C83:C88)</f>
        <v>635</v>
      </c>
      <c r="D89" s="66">
        <f>SUM(D83:D88)</f>
        <v>21.030000000000005</v>
      </c>
      <c r="E89" s="66">
        <f t="shared" ref="E89:G89" si="17">SUM(E83:E88)</f>
        <v>14.51</v>
      </c>
      <c r="F89" s="66">
        <f t="shared" si="17"/>
        <v>88.000000000000014</v>
      </c>
      <c r="G89" s="66">
        <f t="shared" si="17"/>
        <v>569.59999999999991</v>
      </c>
      <c r="H89" s="57"/>
    </row>
    <row r="90" spans="1:8" ht="15" hidden="1" customHeight="1" x14ac:dyDescent="0.25">
      <c r="A90" s="21"/>
      <c r="B90" s="11" t="s">
        <v>21</v>
      </c>
      <c r="C90" s="2"/>
      <c r="D90" s="109" t="s">
        <v>3</v>
      </c>
      <c r="E90" s="110"/>
      <c r="F90" s="111"/>
      <c r="G90" s="107" t="s">
        <v>18</v>
      </c>
      <c r="H90" s="96"/>
    </row>
    <row r="91" spans="1:8" ht="15" hidden="1" customHeight="1" x14ac:dyDescent="0.25">
      <c r="A91" s="21"/>
      <c r="B91" s="3"/>
      <c r="C91" s="2"/>
      <c r="D91" s="61" t="s">
        <v>0</v>
      </c>
      <c r="E91" s="61" t="s">
        <v>1</v>
      </c>
      <c r="F91" s="61" t="s">
        <v>2</v>
      </c>
      <c r="G91" s="108"/>
      <c r="H91" s="97"/>
    </row>
    <row r="92" spans="1:8" x14ac:dyDescent="0.25">
      <c r="A92" s="21"/>
      <c r="B92" s="3" t="s">
        <v>23</v>
      </c>
      <c r="C92" s="4"/>
      <c r="D92" s="12">
        <v>77</v>
      </c>
      <c r="E92" s="12">
        <v>79</v>
      </c>
      <c r="F92" s="12">
        <v>335</v>
      </c>
      <c r="G92" s="12">
        <v>2350</v>
      </c>
      <c r="H92" s="45"/>
    </row>
    <row r="93" spans="1:8" x14ac:dyDescent="0.25">
      <c r="A93" s="21"/>
      <c r="B93" s="13" t="s">
        <v>93</v>
      </c>
      <c r="C93" s="18"/>
      <c r="D93" s="19">
        <f>D92*0.2</f>
        <v>15.4</v>
      </c>
      <c r="E93" s="19">
        <f t="shared" ref="E93:G93" si="18">E92*0.2</f>
        <v>15.8</v>
      </c>
      <c r="F93" s="19">
        <f t="shared" si="18"/>
        <v>67</v>
      </c>
      <c r="G93" s="19">
        <f t="shared" si="18"/>
        <v>470</v>
      </c>
      <c r="H93" s="45"/>
    </row>
    <row r="94" spans="1:8" x14ac:dyDescent="0.25">
      <c r="A94" s="70"/>
      <c r="B94" s="37" t="s">
        <v>22</v>
      </c>
      <c r="C94" s="38">
        <f>(C20+C27+C34+C43+C50+C57+C64+C72+C81+C89)/10</f>
        <v>567.4</v>
      </c>
      <c r="D94" s="39">
        <f>(D20+D27+D34+D43+D50+D57+D64+D72+D81+D89)/10</f>
        <v>22.751999999999999</v>
      </c>
      <c r="E94" s="39">
        <f>(E20+E27+E34+E43+E50+E57+E64+E72+E81+E89)/10</f>
        <v>17.902000000000001</v>
      </c>
      <c r="F94" s="39">
        <f>(F20+F27+F34+F43+F50+F57+F64+F72+F81+F89)/10</f>
        <v>77.994</v>
      </c>
      <c r="G94" s="39">
        <f>(G20+G27+G34+G43+G50+G57+G64+G72+G81+G89)/10</f>
        <v>563.77300000000014</v>
      </c>
      <c r="H94" s="45"/>
    </row>
    <row r="95" spans="1:8" x14ac:dyDescent="0.25">
      <c r="A95" s="89" t="s">
        <v>113</v>
      </c>
      <c r="B95" s="89"/>
      <c r="C95" s="89"/>
      <c r="D95" s="89"/>
      <c r="E95" s="89"/>
      <c r="F95" s="89"/>
      <c r="G95" s="89"/>
      <c r="H95" s="89"/>
    </row>
    <row r="96" spans="1:8" x14ac:dyDescent="0.25">
      <c r="A96" s="90"/>
      <c r="B96" s="90"/>
      <c r="C96" s="90"/>
      <c r="D96" s="90"/>
      <c r="E96" s="90"/>
      <c r="F96" s="90"/>
      <c r="G96" s="90"/>
      <c r="H96" s="90"/>
    </row>
    <row r="97" spans="1:8" x14ac:dyDescent="0.25">
      <c r="A97" s="90"/>
      <c r="B97" s="90"/>
      <c r="C97" s="90"/>
      <c r="D97" s="90"/>
      <c r="E97" s="90"/>
      <c r="F97" s="90"/>
      <c r="G97" s="90"/>
      <c r="H97" s="90"/>
    </row>
    <row r="98" spans="1:8" x14ac:dyDescent="0.25">
      <c r="A98" s="90"/>
      <c r="B98" s="90"/>
      <c r="C98" s="90"/>
      <c r="D98" s="90"/>
      <c r="E98" s="90"/>
      <c r="F98" s="90"/>
      <c r="G98" s="90"/>
      <c r="H98" s="90"/>
    </row>
    <row r="99" spans="1:8" x14ac:dyDescent="0.25">
      <c r="A99" s="90"/>
      <c r="B99" s="90"/>
      <c r="C99" s="90"/>
      <c r="D99" s="90"/>
      <c r="E99" s="90"/>
      <c r="F99" s="90"/>
      <c r="G99" s="90"/>
      <c r="H99" s="90"/>
    </row>
    <row r="100" spans="1:8" x14ac:dyDescent="0.25">
      <c r="A100" s="14"/>
      <c r="B100" s="14"/>
      <c r="H100" s="14"/>
    </row>
  </sheetData>
  <mergeCells count="21">
    <mergeCell ref="A9:H9"/>
    <mergeCell ref="A14:A19"/>
    <mergeCell ref="A22:A26"/>
    <mergeCell ref="A29:A33"/>
    <mergeCell ref="A36:A42"/>
    <mergeCell ref="A95:H99"/>
    <mergeCell ref="B10:B11"/>
    <mergeCell ref="C10:C11"/>
    <mergeCell ref="H10:H11"/>
    <mergeCell ref="H90:H91"/>
    <mergeCell ref="A53:A56"/>
    <mergeCell ref="A59:A63"/>
    <mergeCell ref="A66:A71"/>
    <mergeCell ref="A74:A80"/>
    <mergeCell ref="A83:A88"/>
    <mergeCell ref="D10:F10"/>
    <mergeCell ref="G10:G11"/>
    <mergeCell ref="D90:F90"/>
    <mergeCell ref="G90:G91"/>
    <mergeCell ref="A10:A11"/>
    <mergeCell ref="A45:A49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Q29" sqref="Q29"/>
    </sheetView>
  </sheetViews>
  <sheetFormatPr defaultRowHeight="15" x14ac:dyDescent="0.25"/>
  <cols>
    <col min="1" max="1" width="16.85546875" customWidth="1"/>
    <col min="2" max="2" width="5.140625" customWidth="1"/>
    <col min="3" max="3" width="5.28515625" customWidth="1"/>
    <col min="4" max="4" width="5.140625" customWidth="1"/>
    <col min="5" max="5" width="5.42578125" customWidth="1"/>
    <col min="6" max="6" width="5.28515625" customWidth="1"/>
    <col min="7" max="8" width="5.140625" customWidth="1"/>
    <col min="9" max="9" width="5.42578125" customWidth="1"/>
    <col min="10" max="10" width="5.28515625" customWidth="1"/>
    <col min="11" max="11" width="6.140625" customWidth="1"/>
    <col min="12" max="12" width="6.85546875" customWidth="1"/>
    <col min="13" max="13" width="8.7109375" customWidth="1"/>
    <col min="14" max="14" width="5.42578125" customWidth="1"/>
    <col min="15" max="15" width="7.28515625" customWidth="1"/>
  </cols>
  <sheetData>
    <row r="1" spans="1:15" x14ac:dyDescent="0.25">
      <c r="A1" s="117" t="s">
        <v>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x14ac:dyDescent="0.25">
      <c r="A2" s="117" t="s">
        <v>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x14ac:dyDescent="0.25">
      <c r="A3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</row>
    <row r="4" spans="1:15" x14ac:dyDescent="0.25">
      <c r="A4" s="6" t="s">
        <v>41</v>
      </c>
      <c r="B4" s="7">
        <v>35</v>
      </c>
      <c r="C4" s="7">
        <v>39</v>
      </c>
      <c r="D4" s="7">
        <v>25</v>
      </c>
      <c r="E4" s="7">
        <v>47</v>
      </c>
      <c r="F4" s="7">
        <v>60</v>
      </c>
      <c r="G4" s="7">
        <v>25</v>
      </c>
      <c r="H4" s="7">
        <v>25</v>
      </c>
      <c r="I4" s="7">
        <v>25</v>
      </c>
      <c r="J4" s="7">
        <v>25</v>
      </c>
      <c r="K4" s="7">
        <v>5</v>
      </c>
      <c r="L4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31.1</v>
      </c>
      <c r="M4" s="7" t="s">
        <v>56</v>
      </c>
    </row>
    <row r="5" spans="1:15" x14ac:dyDescent="0.25">
      <c r="A5" t="s">
        <v>42</v>
      </c>
      <c r="B5" s="1">
        <v>25</v>
      </c>
      <c r="C5" s="17">
        <v>25</v>
      </c>
      <c r="D5" s="17">
        <v>25</v>
      </c>
      <c r="E5" s="17">
        <v>25</v>
      </c>
      <c r="F5" s="17">
        <v>25</v>
      </c>
      <c r="G5" s="1"/>
      <c r="H5" s="1">
        <v>25</v>
      </c>
      <c r="I5" s="17">
        <v>25</v>
      </c>
      <c r="J5" s="17">
        <v>25</v>
      </c>
      <c r="K5" s="1"/>
      <c r="L5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20</v>
      </c>
      <c r="M5" s="5" t="s">
        <v>57</v>
      </c>
    </row>
    <row r="6" spans="1:15" x14ac:dyDescent="0.25">
      <c r="A6" t="s">
        <v>7</v>
      </c>
      <c r="B6" s="1"/>
      <c r="C6" s="1">
        <v>60</v>
      </c>
      <c r="D6" s="1"/>
      <c r="E6" s="1"/>
      <c r="F6" s="1"/>
      <c r="G6" s="1"/>
      <c r="H6" s="1"/>
      <c r="I6" s="1">
        <v>96</v>
      </c>
      <c r="J6" s="1"/>
      <c r="K6" s="1"/>
      <c r="L6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15.6</v>
      </c>
      <c r="M6" s="16" t="s">
        <v>79</v>
      </c>
    </row>
    <row r="7" spans="1:15" x14ac:dyDescent="0.25">
      <c r="A7" t="s">
        <v>8</v>
      </c>
      <c r="B7" s="1"/>
      <c r="C7" s="1"/>
      <c r="D7" s="1">
        <v>87</v>
      </c>
      <c r="E7" s="1"/>
      <c r="F7" s="1"/>
      <c r="G7" s="1"/>
      <c r="H7" s="1"/>
      <c r="I7" s="1"/>
      <c r="J7" s="1"/>
      <c r="K7" s="1"/>
      <c r="L7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8.6999999999999993</v>
      </c>
      <c r="M7" s="9" t="s">
        <v>80</v>
      </c>
    </row>
    <row r="8" spans="1:15" x14ac:dyDescent="0.25">
      <c r="A8" t="s">
        <v>9</v>
      </c>
      <c r="B8" s="1"/>
      <c r="C8" s="1"/>
      <c r="D8" s="1"/>
      <c r="E8" s="1">
        <v>51</v>
      </c>
      <c r="F8" s="1"/>
      <c r="G8" s="1"/>
      <c r="H8" s="1"/>
      <c r="I8" s="1"/>
      <c r="J8" s="1">
        <v>92</v>
      </c>
      <c r="K8" s="1"/>
      <c r="L8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14.3</v>
      </c>
      <c r="M8" s="16" t="s">
        <v>81</v>
      </c>
    </row>
    <row r="9" spans="1:15" x14ac:dyDescent="0.25">
      <c r="A9" t="s">
        <v>71</v>
      </c>
      <c r="B9" s="1"/>
      <c r="C9" s="1"/>
      <c r="D9" s="1"/>
      <c r="E9" s="1"/>
      <c r="F9" s="1"/>
      <c r="G9" s="1"/>
      <c r="H9" s="1">
        <v>74</v>
      </c>
      <c r="I9" s="1"/>
      <c r="J9" s="1"/>
      <c r="K9" s="1"/>
      <c r="L9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7.4</v>
      </c>
      <c r="M9" s="15" t="s">
        <v>65</v>
      </c>
    </row>
    <row r="10" spans="1:15" x14ac:dyDescent="0.25">
      <c r="A10" s="6" t="s">
        <v>43</v>
      </c>
      <c r="B10" s="7">
        <v>34</v>
      </c>
      <c r="C10" s="7">
        <v>11</v>
      </c>
      <c r="D10" s="7"/>
      <c r="E10" s="7">
        <v>43</v>
      </c>
      <c r="F10" s="7">
        <v>340</v>
      </c>
      <c r="G10" s="7"/>
      <c r="H10" s="7"/>
      <c r="I10" s="7"/>
      <c r="J10" s="7">
        <v>143</v>
      </c>
      <c r="K10" s="7">
        <v>75</v>
      </c>
      <c r="L10" s="10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64.599999999999994</v>
      </c>
      <c r="M10" s="7" t="s">
        <v>58</v>
      </c>
    </row>
    <row r="11" spans="1:15" x14ac:dyDescent="0.25">
      <c r="A11" t="s">
        <v>44</v>
      </c>
      <c r="B11" s="1"/>
      <c r="C11" s="1"/>
      <c r="D11" s="1"/>
      <c r="E11" s="1">
        <v>180</v>
      </c>
      <c r="F11" s="1"/>
      <c r="G11" s="1"/>
      <c r="H11" s="1"/>
      <c r="I11" s="1">
        <v>180</v>
      </c>
      <c r="J11" s="1"/>
      <c r="K11" s="1"/>
      <c r="L11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36</v>
      </c>
      <c r="M11" s="16" t="s">
        <v>82</v>
      </c>
    </row>
    <row r="12" spans="1:15" x14ac:dyDescent="0.25">
      <c r="A12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>
        <v>121</v>
      </c>
      <c r="L12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12.1</v>
      </c>
      <c r="M12" s="5" t="s">
        <v>59</v>
      </c>
    </row>
    <row r="13" spans="1:15" x14ac:dyDescent="0.25">
      <c r="A13" t="s">
        <v>45</v>
      </c>
      <c r="B13" s="1"/>
      <c r="C13" s="1"/>
      <c r="D13" s="1">
        <v>55</v>
      </c>
      <c r="E13" s="1"/>
      <c r="F13" s="1">
        <v>15</v>
      </c>
      <c r="G13" s="1"/>
      <c r="H13" s="1"/>
      <c r="I13" s="1">
        <v>37</v>
      </c>
      <c r="J13" s="1"/>
      <c r="K13" s="1"/>
      <c r="L13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10.7</v>
      </c>
      <c r="M13" s="5" t="s">
        <v>60</v>
      </c>
    </row>
    <row r="14" spans="1:15" x14ac:dyDescent="0.25">
      <c r="A14" t="s">
        <v>46</v>
      </c>
      <c r="B14" s="1"/>
      <c r="C14" s="1"/>
      <c r="D14" s="1"/>
      <c r="E14" s="1"/>
      <c r="F14" s="1"/>
      <c r="G14" s="1"/>
      <c r="H14" s="1">
        <v>50</v>
      </c>
      <c r="I14" s="1"/>
      <c r="J14" s="1"/>
      <c r="K14" s="1"/>
      <c r="L14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5</v>
      </c>
      <c r="M14" s="9" t="s">
        <v>61</v>
      </c>
    </row>
    <row r="15" spans="1:15" x14ac:dyDescent="0.25">
      <c r="A15" t="s">
        <v>11</v>
      </c>
      <c r="B15" s="1"/>
      <c r="C15" s="1">
        <v>61</v>
      </c>
      <c r="D15" s="1"/>
      <c r="E15" s="1">
        <v>128</v>
      </c>
      <c r="F15" s="1"/>
      <c r="G15" s="1">
        <v>90</v>
      </c>
      <c r="H15" s="1"/>
      <c r="I15" s="1"/>
      <c r="J15" s="1">
        <v>128</v>
      </c>
      <c r="K15" s="1"/>
      <c r="L15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40.700000000000003</v>
      </c>
      <c r="M15" s="16" t="s">
        <v>83</v>
      </c>
    </row>
    <row r="16" spans="1:15" x14ac:dyDescent="0.25">
      <c r="A16" t="s">
        <v>47</v>
      </c>
      <c r="B16" s="1">
        <v>60</v>
      </c>
      <c r="C16" s="1">
        <v>158</v>
      </c>
      <c r="D16" s="1">
        <v>98</v>
      </c>
      <c r="E16" s="1">
        <v>80</v>
      </c>
      <c r="F16" s="1"/>
      <c r="G16" s="1">
        <v>13</v>
      </c>
      <c r="H16" s="1">
        <v>86</v>
      </c>
      <c r="I16" s="1">
        <v>80</v>
      </c>
      <c r="J16" s="1">
        <v>50</v>
      </c>
      <c r="K16" s="1"/>
      <c r="L16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62.5</v>
      </c>
      <c r="M16" s="5" t="s">
        <v>62</v>
      </c>
    </row>
    <row r="17" spans="1:13" x14ac:dyDescent="0.25">
      <c r="A17" t="s">
        <v>48</v>
      </c>
      <c r="B17" s="1"/>
      <c r="C17" s="1"/>
      <c r="D17" s="1">
        <v>200</v>
      </c>
      <c r="E17" s="1"/>
      <c r="F17" s="1"/>
      <c r="G17" s="1"/>
      <c r="H17" s="1"/>
      <c r="I17" s="1"/>
      <c r="J17" s="1"/>
      <c r="K17" s="1">
        <v>200</v>
      </c>
      <c r="L17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40</v>
      </c>
      <c r="M17" s="5" t="s">
        <v>63</v>
      </c>
    </row>
    <row r="18" spans="1:13" x14ac:dyDescent="0.25">
      <c r="A18" t="s">
        <v>15</v>
      </c>
      <c r="B18" s="1"/>
      <c r="C18" s="1"/>
      <c r="D18" s="1"/>
      <c r="E18" s="1"/>
      <c r="F18" s="1"/>
      <c r="G18" s="1">
        <v>10</v>
      </c>
      <c r="H18" s="1">
        <v>10</v>
      </c>
      <c r="I18" s="1"/>
      <c r="J18" s="1"/>
      <c r="K18" s="1">
        <v>5</v>
      </c>
      <c r="L18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2.5</v>
      </c>
      <c r="M18" s="9" t="s">
        <v>64</v>
      </c>
    </row>
    <row r="19" spans="1:13" x14ac:dyDescent="0.25">
      <c r="A19" t="s">
        <v>49</v>
      </c>
      <c r="B19" s="1">
        <v>13</v>
      </c>
      <c r="C19" s="1">
        <v>9</v>
      </c>
      <c r="D19" s="1"/>
      <c r="E19" s="1">
        <v>6</v>
      </c>
      <c r="F19" s="1">
        <v>10</v>
      </c>
      <c r="G19" s="1">
        <v>5</v>
      </c>
      <c r="H19" s="1">
        <v>6</v>
      </c>
      <c r="I19" s="1">
        <v>10</v>
      </c>
      <c r="J19" s="1">
        <v>5</v>
      </c>
      <c r="K19" s="1">
        <v>5</v>
      </c>
      <c r="L19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6.9</v>
      </c>
      <c r="M19" s="5" t="s">
        <v>65</v>
      </c>
    </row>
    <row r="20" spans="1:13" x14ac:dyDescent="0.25">
      <c r="A20" t="s">
        <v>50</v>
      </c>
      <c r="B20" s="1"/>
      <c r="C20" s="1">
        <v>3</v>
      </c>
      <c r="D20" s="1">
        <v>10</v>
      </c>
      <c r="E20" s="1">
        <v>9</v>
      </c>
      <c r="F20" s="1"/>
      <c r="G20" s="1">
        <v>3</v>
      </c>
      <c r="H20" s="1">
        <v>8</v>
      </c>
      <c r="I20" s="1"/>
      <c r="J20" s="1">
        <v>4</v>
      </c>
      <c r="K20" s="1"/>
      <c r="L20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3.7</v>
      </c>
      <c r="M20" s="5" t="s">
        <v>61</v>
      </c>
    </row>
    <row r="21" spans="1:13" x14ac:dyDescent="0.25">
      <c r="A21" t="s">
        <v>10</v>
      </c>
      <c r="B21" s="1">
        <v>92</v>
      </c>
      <c r="C21" s="1"/>
      <c r="D21" s="1"/>
      <c r="E21" s="1"/>
      <c r="F21" s="1"/>
      <c r="G21" s="1">
        <v>4</v>
      </c>
      <c r="H21" s="1"/>
      <c r="I21" s="1"/>
      <c r="J21" s="1"/>
      <c r="K21" s="1">
        <v>3.3</v>
      </c>
      <c r="L21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9.93</v>
      </c>
      <c r="M21" s="9" t="s">
        <v>66</v>
      </c>
    </row>
    <row r="22" spans="1:13" x14ac:dyDescent="0.25">
      <c r="A22" t="s">
        <v>13</v>
      </c>
      <c r="B22" s="1">
        <v>10</v>
      </c>
      <c r="C22" s="1">
        <v>10</v>
      </c>
      <c r="D22" s="1"/>
      <c r="E22" s="1"/>
      <c r="F22" s="1">
        <v>15</v>
      </c>
      <c r="G22" s="1">
        <v>10</v>
      </c>
      <c r="H22" s="1">
        <v>10</v>
      </c>
      <c r="I22" s="1"/>
      <c r="J22" s="1">
        <v>10</v>
      </c>
      <c r="K22" s="1">
        <v>10</v>
      </c>
      <c r="L22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7.5</v>
      </c>
      <c r="M22" s="9" t="s">
        <v>65</v>
      </c>
    </row>
    <row r="23" spans="1:13" x14ac:dyDescent="0.25">
      <c r="A23" t="s">
        <v>12</v>
      </c>
      <c r="B23" s="1">
        <v>1</v>
      </c>
      <c r="C23" s="1"/>
      <c r="D23" s="1"/>
      <c r="E23" s="1"/>
      <c r="F23" s="1"/>
      <c r="G23" s="1"/>
      <c r="H23" s="1">
        <v>1</v>
      </c>
      <c r="I23" s="1"/>
      <c r="J23" s="1"/>
      <c r="K23" s="1"/>
      <c r="L23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0.2</v>
      </c>
      <c r="M23" s="15" t="s">
        <v>72</v>
      </c>
    </row>
    <row r="24" spans="1:13" x14ac:dyDescent="0.25">
      <c r="A24" t="s">
        <v>51</v>
      </c>
      <c r="B24" s="1"/>
      <c r="C24" s="1"/>
      <c r="D24" s="1"/>
      <c r="E24" s="1"/>
      <c r="F24" s="1">
        <v>2.5</v>
      </c>
      <c r="G24" s="1"/>
      <c r="H24" s="1"/>
      <c r="I24" s="1"/>
      <c r="J24" s="1"/>
      <c r="K24" s="1"/>
      <c r="L24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0.25</v>
      </c>
      <c r="M24" s="15" t="s">
        <v>72</v>
      </c>
    </row>
    <row r="25" spans="1:13" x14ac:dyDescent="0.25">
      <c r="A25" t="s">
        <v>73</v>
      </c>
      <c r="B25" s="15"/>
      <c r="C25" s="15"/>
      <c r="D25" s="15"/>
      <c r="E25" s="15"/>
      <c r="F25" s="15"/>
      <c r="G25" s="15"/>
      <c r="H25" s="15"/>
      <c r="I25" s="15"/>
      <c r="J25" s="15">
        <v>5</v>
      </c>
      <c r="K25" s="15"/>
      <c r="L25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0.5</v>
      </c>
      <c r="M25" s="15" t="s">
        <v>74</v>
      </c>
    </row>
    <row r="26" spans="1:13" x14ac:dyDescent="0.25">
      <c r="A26" t="s">
        <v>17</v>
      </c>
      <c r="B26" s="1">
        <v>10</v>
      </c>
      <c r="C26" s="1"/>
      <c r="D26" s="1"/>
      <c r="E26" s="1"/>
      <c r="F26" s="1">
        <v>15</v>
      </c>
      <c r="G26" s="1"/>
      <c r="H26" s="1"/>
      <c r="I26" s="1"/>
      <c r="J26" s="1"/>
      <c r="K26" s="1"/>
      <c r="L26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2.5</v>
      </c>
      <c r="M26" s="9" t="s">
        <v>64</v>
      </c>
    </row>
    <row r="27" spans="1:13" x14ac:dyDescent="0.25">
      <c r="A27" t="s">
        <v>52</v>
      </c>
      <c r="B27" s="1"/>
      <c r="C27" s="1"/>
      <c r="D27" s="1"/>
      <c r="E27" s="1"/>
      <c r="F27" s="1"/>
      <c r="G27" s="1"/>
      <c r="H27" s="1"/>
      <c r="I27" s="1"/>
      <c r="J27" s="1"/>
      <c r="K27" s="1">
        <v>25</v>
      </c>
      <c r="L27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2.5</v>
      </c>
      <c r="M27" s="9" t="s">
        <v>64</v>
      </c>
    </row>
    <row r="28" spans="1:13" x14ac:dyDescent="0.25">
      <c r="A28" t="s">
        <v>53</v>
      </c>
      <c r="B28" s="1"/>
      <c r="C28" s="1">
        <v>1.5</v>
      </c>
      <c r="D28" s="1"/>
      <c r="E28" s="1">
        <v>1</v>
      </c>
      <c r="F28" s="1"/>
      <c r="G28" s="1">
        <v>50</v>
      </c>
      <c r="H28" s="1">
        <v>2</v>
      </c>
      <c r="I28" s="1">
        <v>2</v>
      </c>
      <c r="J28" s="1"/>
      <c r="K28" s="1"/>
      <c r="L28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5.65</v>
      </c>
      <c r="M28" s="9" t="s">
        <v>67</v>
      </c>
    </row>
    <row r="29" spans="1:13" x14ac:dyDescent="0.25">
      <c r="A29" t="s">
        <v>54</v>
      </c>
      <c r="B29" s="1">
        <v>157</v>
      </c>
      <c r="C29" s="1"/>
      <c r="D29" s="1"/>
      <c r="E29" s="1"/>
      <c r="F29" s="1"/>
      <c r="G29" s="1">
        <v>150</v>
      </c>
      <c r="H29" s="1"/>
      <c r="I29" s="1"/>
      <c r="J29" s="1"/>
      <c r="K29" s="1">
        <v>150</v>
      </c>
      <c r="L29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45.7</v>
      </c>
      <c r="M29" s="9" t="s">
        <v>84</v>
      </c>
    </row>
    <row r="30" spans="1:13" x14ac:dyDescent="0.25">
      <c r="A30" s="6" t="s">
        <v>24</v>
      </c>
      <c r="B30" s="1"/>
      <c r="C30" s="1">
        <v>25</v>
      </c>
      <c r="D30" s="1"/>
      <c r="E30" s="1"/>
      <c r="F30" s="1"/>
      <c r="G30" s="1">
        <v>12</v>
      </c>
      <c r="H30" s="7"/>
      <c r="I30" s="1"/>
      <c r="J30" s="1"/>
      <c r="K30" s="1"/>
      <c r="L30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3.7</v>
      </c>
      <c r="M30" s="9" t="s">
        <v>61</v>
      </c>
    </row>
    <row r="31" spans="1:13" x14ac:dyDescent="0.25">
      <c r="A31" s="6" t="s">
        <v>77</v>
      </c>
      <c r="B31" s="15"/>
      <c r="C31" s="15"/>
      <c r="D31" s="15"/>
      <c r="E31" s="15"/>
      <c r="F31" s="15"/>
      <c r="G31" s="15">
        <v>7</v>
      </c>
      <c r="H31" s="7"/>
      <c r="I31" s="15"/>
      <c r="J31" s="15"/>
      <c r="K31" s="15"/>
      <c r="L31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0.7</v>
      </c>
      <c r="M31" s="9" t="s">
        <v>75</v>
      </c>
    </row>
    <row r="32" spans="1:13" x14ac:dyDescent="0.25">
      <c r="A32" s="6" t="s">
        <v>76</v>
      </c>
      <c r="B32" s="7">
        <v>0.5</v>
      </c>
      <c r="C32" s="7">
        <v>1</v>
      </c>
      <c r="D32" s="7">
        <v>1</v>
      </c>
      <c r="E32" s="7">
        <v>1</v>
      </c>
      <c r="F32" s="7">
        <v>0.5</v>
      </c>
      <c r="G32" s="7">
        <v>0.5</v>
      </c>
      <c r="H32" s="7">
        <v>1</v>
      </c>
      <c r="I32" s="7">
        <v>1</v>
      </c>
      <c r="J32" s="7">
        <v>1</v>
      </c>
      <c r="K32" s="7"/>
      <c r="L32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0.75</v>
      </c>
      <c r="M32" s="9" t="s">
        <v>75</v>
      </c>
    </row>
    <row r="33" spans="1:15" x14ac:dyDescent="0.25">
      <c r="A33" s="6" t="s">
        <v>78</v>
      </c>
      <c r="B33" s="7">
        <v>0.5</v>
      </c>
      <c r="C33" s="7">
        <v>0.5</v>
      </c>
      <c r="D33" s="7">
        <v>0.5</v>
      </c>
      <c r="E33" s="7">
        <v>0.5</v>
      </c>
      <c r="F33" s="7"/>
      <c r="G33" s="7"/>
      <c r="H33" s="7">
        <v>1</v>
      </c>
      <c r="I33" s="7">
        <v>0.5</v>
      </c>
      <c r="J33" s="7">
        <v>0.5</v>
      </c>
      <c r="K33" s="7"/>
      <c r="L33" s="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0.4</v>
      </c>
      <c r="M33" s="9" t="s">
        <v>74</v>
      </c>
    </row>
    <row r="35" spans="1:15" x14ac:dyDescent="0.25">
      <c r="A35" s="118" t="s">
        <v>55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</row>
  </sheetData>
  <mergeCells count="3">
    <mergeCell ref="A1:O1"/>
    <mergeCell ref="A2:O2"/>
    <mergeCell ref="A35:O35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набор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2022-09-05T08:40:25Z</dcterms:modified>
</cp:coreProperties>
</file>