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70" yWindow="165" windowWidth="17670" windowHeight="11760"/>
  </bookViews>
  <sheets>
    <sheet name="Меню" sheetId="8" r:id="rId1"/>
    <sheet name="набор" sheetId="6" r:id="rId2"/>
  </sheets>
  <calcPr calcId="145621"/>
</workbook>
</file>

<file path=xl/calcChain.xml><?xml version="1.0" encoding="utf-8"?>
<calcChain xmlns="http://schemas.openxmlformats.org/spreadsheetml/2006/main">
  <c r="G20" i="8" l="1"/>
  <c r="C106" i="8" l="1"/>
  <c r="D106" i="8"/>
  <c r="E106" i="8"/>
  <c r="F106" i="8"/>
  <c r="G106" i="8"/>
  <c r="C43" i="8"/>
  <c r="G72" i="8" l="1"/>
  <c r="C58" i="8" l="1"/>
  <c r="C99" i="8" l="1"/>
  <c r="E99" i="8" l="1"/>
  <c r="F99" i="8"/>
  <c r="D99" i="8"/>
  <c r="E90" i="8"/>
  <c r="F90" i="8"/>
  <c r="D90" i="8"/>
  <c r="C90" i="8"/>
  <c r="E81" i="8"/>
  <c r="F81" i="8"/>
  <c r="D81" i="8"/>
  <c r="C81" i="8"/>
  <c r="E73" i="8"/>
  <c r="F73" i="8"/>
  <c r="D73" i="8"/>
  <c r="C73" i="8"/>
  <c r="E65" i="8"/>
  <c r="F65" i="8"/>
  <c r="D65" i="8"/>
  <c r="C65" i="8"/>
  <c r="E58" i="8"/>
  <c r="F58" i="8"/>
  <c r="D58" i="8"/>
  <c r="E50" i="8"/>
  <c r="F50" i="8"/>
  <c r="D50" i="8"/>
  <c r="C50" i="8"/>
  <c r="E43" i="8"/>
  <c r="F43" i="8"/>
  <c r="G43" i="8"/>
  <c r="D43" i="8"/>
  <c r="E34" i="8"/>
  <c r="F34" i="8"/>
  <c r="D34" i="8"/>
  <c r="C34" i="8"/>
  <c r="E27" i="8"/>
  <c r="F27" i="8"/>
  <c r="D27" i="8"/>
  <c r="C27" i="8"/>
  <c r="E20" i="8"/>
  <c r="F20" i="8"/>
  <c r="D20" i="8"/>
  <c r="C20" i="8"/>
  <c r="G78" i="8" l="1"/>
  <c r="G81" i="8" s="1"/>
  <c r="G94" i="8" l="1"/>
  <c r="G46" i="8" l="1"/>
  <c r="D110" i="8" l="1"/>
  <c r="C111" i="8" l="1"/>
  <c r="G110" i="8"/>
  <c r="G67" i="8"/>
  <c r="G73" i="8" s="1"/>
  <c r="E110" i="8" l="1"/>
  <c r="F110" i="8"/>
  <c r="G50" i="8" l="1"/>
  <c r="G85" i="8" l="1"/>
  <c r="G90" i="8" s="1"/>
  <c r="G54" i="8" l="1"/>
  <c r="G58" i="8" s="1"/>
  <c r="G93" i="8" l="1"/>
  <c r="G99" i="8" s="1"/>
  <c r="G62" i="8"/>
  <c r="G65" i="8" s="1"/>
  <c r="G29" i="8" l="1"/>
  <c r="G34" i="8" s="1"/>
  <c r="G23" i="8"/>
  <c r="G27" i="8" s="1"/>
  <c r="L33" i="6" l="1"/>
  <c r="L32" i="6"/>
  <c r="L25" i="6"/>
  <c r="L31" i="6"/>
  <c r="L9" i="6"/>
  <c r="L4" i="6" l="1"/>
  <c r="L5" i="6"/>
  <c r="L6" i="6"/>
  <c r="L7" i="6"/>
  <c r="L8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6" i="6"/>
  <c r="L27" i="6"/>
  <c r="L28" i="6"/>
  <c r="L29" i="6"/>
  <c r="L30" i="6"/>
  <c r="E111" i="8" l="1"/>
  <c r="F111" i="8"/>
  <c r="D111" i="8"/>
  <c r="G111" i="8" l="1"/>
</calcChain>
</file>

<file path=xl/sharedStrings.xml><?xml version="1.0" encoding="utf-8"?>
<sst xmlns="http://schemas.openxmlformats.org/spreadsheetml/2006/main" count="211" uniqueCount="152">
  <si>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</si>
  <si>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</si>
  <si>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</si>
  <si>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</si>
  <si>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</si>
  <si>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</si>
  <si>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</si>
  <si>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Мясо</t>
  </si>
  <si>
    <t>Птица</t>
  </si>
  <si>
    <t>Рыба</t>
  </si>
  <si>
    <t>Яйцо</t>
  </si>
  <si>
    <t>Картофель</t>
  </si>
  <si>
    <t>Чай</t>
  </si>
  <si>
    <t>Сахар</t>
  </si>
  <si>
    <t>Итого</t>
  </si>
  <si>
    <t>Сметана</t>
  </si>
  <si>
    <t>Чай с лимоном</t>
  </si>
  <si>
    <t>Сыр</t>
  </si>
  <si>
    <t>Энергетическая ценность</t>
  </si>
  <si>
    <t>Творог</t>
  </si>
  <si>
    <t>Картофельное пюре</t>
  </si>
  <si>
    <t>Норма по СанПин</t>
  </si>
  <si>
    <t>Фактически завтрак (СРЕДНЕЕ)</t>
  </si>
  <si>
    <t>Итого за день по СанПиН</t>
  </si>
  <si>
    <t>Сухофрукты</t>
  </si>
  <si>
    <t>Плов из птицы</t>
  </si>
  <si>
    <t>Горячие завтраки</t>
  </si>
  <si>
    <t>Наимен.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</si>
  <si>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</si>
  <si>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</si>
  <si>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</si>
  <si>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</si>
  <si>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</si>
  <si>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</si>
  <si>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</si>
  <si>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</si>
  <si>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</si>
  <si>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</si>
  <si>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средн.</t>
  </si>
  <si>
    <t>20-25%</t>
  </si>
  <si>
    <t>Хлеб пшен.</t>
  </si>
  <si>
    <t>Хлеб ржан.</t>
  </si>
  <si>
    <t>Молоко</t>
  </si>
  <si>
    <t>Кисломол.</t>
  </si>
  <si>
    <t>Крупы</t>
  </si>
  <si>
    <t>Макароны</t>
  </si>
  <si>
    <t>Овощи</t>
  </si>
  <si>
    <t>Сок</t>
  </si>
  <si>
    <t>Масло слив.</t>
  </si>
  <si>
    <t>Масло раст.</t>
  </si>
  <si>
    <t>Какао</t>
  </si>
  <si>
    <t>Конд.изд.</t>
  </si>
  <si>
    <t>Мука</t>
  </si>
  <si>
    <t>Фрукты</t>
  </si>
  <si>
    <t>Технолог Маковецкая Т.Г.________________</t>
  </si>
  <si>
    <t>40-50</t>
  </si>
  <si>
    <t>2-2,5</t>
  </si>
  <si>
    <t>8-10</t>
  </si>
  <si>
    <t>3-4</t>
  </si>
  <si>
    <t>37-46</t>
  </si>
  <si>
    <t>Каша гречневая вязкая</t>
  </si>
  <si>
    <t>Рагу из овощей</t>
  </si>
  <si>
    <t xml:space="preserve"> </t>
  </si>
  <si>
    <t>Выход блюд</t>
  </si>
  <si>
    <t>Набор пищевых продуктов для питания детей 11-18 лет.</t>
  </si>
  <si>
    <t>24-30</t>
  </si>
  <si>
    <t>4-5</t>
  </si>
  <si>
    <t>36-45</t>
  </si>
  <si>
    <t>12-15</t>
  </si>
  <si>
    <t>64-80</t>
  </si>
  <si>
    <t>2,4-3</t>
  </si>
  <si>
    <t>90</t>
  </si>
  <si>
    <t>92</t>
  </si>
  <si>
    <t>383</t>
  </si>
  <si>
    <t>2713</t>
  </si>
  <si>
    <t>10-12,5</t>
  </si>
  <si>
    <t>Омлет натуральный</t>
  </si>
  <si>
    <t>15,4-19,25</t>
  </si>
  <si>
    <t>Чай с сахаром</t>
  </si>
  <si>
    <t>Субпродукты (печень)</t>
  </si>
  <si>
    <t>7-8,75</t>
  </si>
  <si>
    <t>Крахмал</t>
  </si>
  <si>
    <t>0,8-1</t>
  </si>
  <si>
    <t>1-1,25</t>
  </si>
  <si>
    <t>Коф.напиток</t>
  </si>
  <si>
    <t>0,4-0,5</t>
  </si>
  <si>
    <t>Специи</t>
  </si>
  <si>
    <t>Соль йодиров.</t>
  </si>
  <si>
    <t>15,6-19,5</t>
  </si>
  <si>
    <t>10,6-13,2</t>
  </si>
  <si>
    <t>70-87,5</t>
  </si>
  <si>
    <t>37,4-46,7</t>
  </si>
  <si>
    <t>3,6-4,5</t>
  </si>
  <si>
    <t>0,24-0,3</t>
  </si>
  <si>
    <t>Макаронные изделия отварные</t>
  </si>
  <si>
    <t>Икра кабачковая</t>
  </si>
  <si>
    <t>Напиток из шиповника</t>
  </si>
  <si>
    <t xml:space="preserve">Шницель мясной </t>
  </si>
  <si>
    <t>Компот из смеси сухофруктов</t>
  </si>
  <si>
    <t>Овощи свежие (огурцы)</t>
  </si>
  <si>
    <t>завтрак 20 %</t>
  </si>
  <si>
    <t>Овощи свежие (помидоры)</t>
  </si>
  <si>
    <t xml:space="preserve">Запеканка рыбно-рисовая </t>
  </si>
  <si>
    <t xml:space="preserve">Салат из белокачанной капусты </t>
  </si>
  <si>
    <t xml:space="preserve">Суфле из печени </t>
  </si>
  <si>
    <t>Гуляш из мяса</t>
  </si>
  <si>
    <t xml:space="preserve">Котлета рыбная с соусом </t>
  </si>
  <si>
    <t xml:space="preserve">Прием пищи </t>
  </si>
  <si>
    <t xml:space="preserve">Наименование блюда </t>
  </si>
  <si>
    <t xml:space="preserve">№ рецептуры </t>
  </si>
  <si>
    <t>Неделя 1</t>
  </si>
  <si>
    <t xml:space="preserve">День 1 завтрак </t>
  </si>
  <si>
    <t>Итого:</t>
  </si>
  <si>
    <t xml:space="preserve">Сок натуральный </t>
  </si>
  <si>
    <t xml:space="preserve">День 2 завтрак  </t>
  </si>
  <si>
    <t>День  3 завтрак</t>
  </si>
  <si>
    <t xml:space="preserve">День 4 завтрак </t>
  </si>
  <si>
    <t xml:space="preserve">День 5 завтрак </t>
  </si>
  <si>
    <t>Кисломолочный напиток, кефир (жир. 2,5%)</t>
  </si>
  <si>
    <t xml:space="preserve">Бутерброды с сыром  </t>
  </si>
  <si>
    <t>Неделя 2</t>
  </si>
  <si>
    <t>День 6 завтрак</t>
  </si>
  <si>
    <t xml:space="preserve">День 7 завтрак </t>
  </si>
  <si>
    <t xml:space="preserve">День 8 завтрак </t>
  </si>
  <si>
    <t>52-9</t>
  </si>
  <si>
    <t xml:space="preserve">День 9 завтрак </t>
  </si>
  <si>
    <t>12/8</t>
  </si>
  <si>
    <t xml:space="preserve">День 10 завтрак </t>
  </si>
  <si>
    <t xml:space="preserve">Кондитерское изделие, печенье </t>
  </si>
  <si>
    <t>День  11 завтрак</t>
  </si>
  <si>
    <t>День  12 завтрак</t>
  </si>
  <si>
    <t xml:space="preserve">"Цикличное меню составлено согласно СанПин 2.3/2.4.3590-20 ""Санитарно-эпидемиологические требования к организации общественного питания населения""завтрак 20-25%,  Б:Ж:У-1:1:4. Рецептуры блюд соответствуют «Сборнику рецептур блюд и кулинарных изделий для предприятий общественного питания при общеобразовательных школах» под ред.Лапшиной В.Т.-2004г, ""Сборнику рецептур на продукцию для обучающихся во всех образовательных учреждениях"" под ред. М.П. Могильного и В.А. Тутельяна 2011г
</t>
  </si>
  <si>
    <t>осенне-зимний период (2022-2023г.)</t>
  </si>
  <si>
    <t xml:space="preserve">Фрукты свежие </t>
  </si>
  <si>
    <t>б/н</t>
  </si>
  <si>
    <t xml:space="preserve">Бутерброды с маслом сливочным </t>
  </si>
  <si>
    <t>Кофейный напиток на молоке</t>
  </si>
  <si>
    <t>Суп молочный с крупой</t>
  </si>
  <si>
    <t xml:space="preserve">Катлета по хлыновски </t>
  </si>
  <si>
    <t>Кисель из сока плодового или ягодного натурального</t>
  </si>
  <si>
    <t>Яйцо отварное</t>
  </si>
  <si>
    <t xml:space="preserve">Салат из свежих помидоров и огурцов </t>
  </si>
  <si>
    <t xml:space="preserve">Котлета рыбная </t>
  </si>
  <si>
    <t xml:space="preserve">Картофель тушеный </t>
  </si>
  <si>
    <t>Примерное цикличное меню завтраков для обучающихся 5-11-х классов на</t>
  </si>
  <si>
    <t xml:space="preserve">Запеканка из творога со сгущенным молоком </t>
  </si>
  <si>
    <t>УТВЕРЖДАЮ</t>
  </si>
  <si>
    <t>Директор МБОУ СОШ № 4 имени</t>
  </si>
  <si>
    <t>Клавдии Михайловны Мелешко</t>
  </si>
  <si>
    <t>поселка Заречного</t>
  </si>
  <si>
    <t>Андреева Виктория Михайловна</t>
  </si>
  <si>
    <t>августа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</si>
</sst>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79BE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1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6" fillId="5" borderId="1" xfId="0" applyNumberFormat="1" applyFont="1" applyFill="1" applyBorder="1"/>
    <xf numFmtId="1" fontId="6" fillId="4" borderId="1" xfId="0" applyNumberFormat="1" applyFont="1" applyFill="1" applyBorder="1"/>
    <xf numFmtId="2" fontId="6" fillId="4" borderId="1" xfId="0" applyNumberFormat="1" applyFont="1" applyFill="1" applyBorder="1"/>
    <xf numFmtId="1" fontId="6" fillId="0" borderId="1" xfId="0" applyNumberFormat="1" applyFont="1" applyBorder="1"/>
    <xf numFmtId="2" fontId="4" fillId="2" borderId="1" xfId="0" applyNumberFormat="1" applyFont="1" applyFill="1" applyBorder="1" applyAlignment="1">
      <alignment horizontal="left" indent="1"/>
    </xf>
    <xf numFmtId="164" fontId="6" fillId="4" borderId="1" xfId="0" applyNumberFormat="1" applyFont="1" applyFill="1" applyBorder="1"/>
    <xf numFmtId="1" fontId="6" fillId="0" borderId="1" xfId="0" applyNumberFormat="1" applyFont="1" applyBorder="1" applyAlignment="1">
      <alignment horizontal="right"/>
    </xf>
    <xf numFmtId="1" fontId="6" fillId="0" borderId="4" xfId="0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/>
    <xf numFmtId="49" fontId="6" fillId="4" borderId="1" xfId="0" applyNumberFormat="1" applyFont="1" applyFill="1" applyBorder="1"/>
    <xf numFmtId="0" fontId="6" fillId="0" borderId="1" xfId="0" applyNumberFormat="1" applyFont="1" applyBorder="1" applyAlignment="1">
      <alignment horizontal="right"/>
    </xf>
    <xf numFmtId="0" fontId="6" fillId="4" borderId="1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/>
    </xf>
    <xf numFmtId="0" fontId="6" fillId="5" borderId="1" xfId="0" applyNumberFormat="1" applyFont="1" applyFill="1" applyBorder="1" applyAlignment="1">
      <alignment horizontal="right" wrapText="1"/>
    </xf>
    <xf numFmtId="2" fontId="8" fillId="6" borderId="1" xfId="0" applyNumberFormat="1" applyFont="1" applyFill="1" applyBorder="1"/>
    <xf numFmtId="1" fontId="8" fillId="6" borderId="1" xfId="0" applyNumberFormat="1" applyFont="1" applyFill="1" applyBorder="1"/>
    <xf numFmtId="2" fontId="4" fillId="6" borderId="1" xfId="0" applyNumberFormat="1" applyFont="1" applyFill="1" applyBorder="1"/>
    <xf numFmtId="2" fontId="6" fillId="4" borderId="1" xfId="0" applyNumberFormat="1" applyFont="1" applyFill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0" fontId="0" fillId="4" borderId="0" xfId="0" applyFill="1"/>
    <xf numFmtId="0" fontId="9" fillId="0" borderId="0" xfId="0" applyFont="1"/>
    <xf numFmtId="0" fontId="0" fillId="0" borderId="0" xfId="0" applyAlignment="1">
      <alignment horizontal="center"/>
    </xf>
    <xf numFmtId="2" fontId="4" fillId="2" borderId="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6" fillId="0" borderId="1" xfId="0" applyNumberFormat="1" applyFont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164" fontId="6" fillId="4" borderId="0" xfId="0" applyNumberFormat="1" applyFont="1" applyFill="1" applyBorder="1"/>
    <xf numFmtId="2" fontId="6" fillId="4" borderId="0" xfId="0" applyNumberFormat="1" applyFont="1" applyFill="1" applyBorder="1"/>
    <xf numFmtId="0" fontId="6" fillId="4" borderId="0" xfId="0" applyNumberFormat="1" applyFont="1" applyFill="1" applyBorder="1" applyAlignment="1">
      <alignment horizontal="right"/>
    </xf>
    <xf numFmtId="1" fontId="6" fillId="4" borderId="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right"/>
    </xf>
    <xf numFmtId="49" fontId="6" fillId="4" borderId="0" xfId="0" applyNumberFormat="1" applyFont="1" applyFill="1" applyBorder="1" applyAlignment="1">
      <alignment horizontal="right"/>
    </xf>
    <xf numFmtId="1" fontId="6" fillId="4" borderId="0" xfId="0" applyNumberFormat="1" applyFont="1" applyFill="1" applyBorder="1"/>
    <xf numFmtId="1" fontId="4" fillId="4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left"/>
    </xf>
    <xf numFmtId="0" fontId="7" fillId="5" borderId="1" xfId="0" applyNumberFormat="1" applyFont="1" applyFill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0" fontId="5" fillId="0" borderId="2" xfId="0" applyNumberFormat="1" applyFont="1" applyBorder="1" applyAlignment="1">
      <alignment horizontal="right"/>
    </xf>
    <xf numFmtId="1" fontId="7" fillId="5" borderId="1" xfId="0" applyNumberFormat="1" applyFont="1" applyFill="1" applyBorder="1"/>
    <xf numFmtId="0" fontId="7" fillId="5" borderId="1" xfId="0" applyNumberFormat="1" applyFont="1" applyFill="1" applyBorder="1" applyAlignment="1">
      <alignment horizontal="right" wrapText="1"/>
    </xf>
    <xf numFmtId="0" fontId="12" fillId="0" borderId="0" xfId="0" applyFont="1"/>
    <xf numFmtId="164" fontId="6" fillId="0" borderId="1" xfId="0" applyNumberFormat="1" applyFont="1" applyBorder="1" applyAlignment="1">
      <alignment horizontal="right"/>
    </xf>
    <xf numFmtId="1" fontId="6" fillId="0" borderId="2" xfId="0" applyNumberFormat="1" applyFont="1" applyBorder="1"/>
    <xf numFmtId="2" fontId="6" fillId="4" borderId="2" xfId="0" applyNumberFormat="1" applyFont="1" applyFill="1" applyBorder="1" applyAlignment="1">
      <alignment wrapText="1"/>
    </xf>
    <xf numFmtId="2" fontId="4" fillId="2" borderId="3" xfId="0" applyNumberFormat="1" applyFont="1" applyFill="1" applyBorder="1"/>
    <xf numFmtId="0" fontId="6" fillId="2" borderId="1" xfId="0" applyNumberFormat="1" applyFont="1" applyFill="1" applyBorder="1" applyAlignment="1">
      <alignment horizontal="right" wrapText="1"/>
    </xf>
    <xf numFmtId="0" fontId="12" fillId="4" borderId="0" xfId="0" applyFont="1" applyFill="1"/>
    <xf numFmtId="49" fontId="5" fillId="6" borderId="1" xfId="0" applyNumberFormat="1" applyFont="1" applyFill="1" applyBorder="1"/>
    <xf numFmtId="2" fontId="5" fillId="6" borderId="1" xfId="0" applyNumberFormat="1" applyFont="1" applyFill="1" applyBorder="1"/>
    <xf numFmtId="0" fontId="5" fillId="5" borderId="1" xfId="0" applyFont="1" applyFill="1" applyBorder="1"/>
    <xf numFmtId="2" fontId="6" fillId="4" borderId="2" xfId="0" applyNumberFormat="1" applyFont="1" applyFill="1" applyBorder="1"/>
    <xf numFmtId="49" fontId="6" fillId="4" borderId="1" xfId="0" applyNumberFormat="1" applyFont="1" applyFill="1" applyBorder="1" applyAlignment="1">
      <alignment wrapText="1"/>
    </xf>
    <xf numFmtId="0" fontId="6" fillId="4" borderId="2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6" fillId="0" borderId="1" xfId="0" applyNumberFormat="1" applyFont="1" applyBorder="1" applyAlignment="1">
      <alignment horizontal="right" wrapText="1"/>
    </xf>
    <xf numFmtId="2" fontId="4" fillId="5" borderId="3" xfId="0" applyNumberFormat="1" applyFont="1" applyFill="1" applyBorder="1" applyAlignment="1">
      <alignment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1" fontId="4" fillId="5" borderId="4" xfId="0" applyNumberFormat="1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/>
    <xf numFmtId="2" fontId="4" fillId="5" borderId="1" xfId="0" applyNumberFormat="1" applyFont="1" applyFill="1" applyBorder="1" applyAlignment="1">
      <alignment wrapText="1"/>
    </xf>
    <xf numFmtId="1" fontId="4" fillId="5" borderId="4" xfId="0" applyNumberFormat="1" applyFont="1" applyFill="1" applyBorder="1" applyAlignment="1">
      <alignment horizontal="left" vertical="center" wrapText="1"/>
    </xf>
    <xf numFmtId="2" fontId="4" fillId="5" borderId="1" xfId="0" applyNumberFormat="1" applyFont="1" applyFill="1" applyBorder="1" applyAlignment="1">
      <alignment horizontal="left" indent="1"/>
    </xf>
    <xf numFmtId="0" fontId="4" fillId="5" borderId="1" xfId="0" applyNumberFormat="1" applyFont="1" applyFill="1" applyBorder="1" applyAlignment="1">
      <alignment horizontal="right"/>
    </xf>
    <xf numFmtId="0" fontId="6" fillId="5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0" fontId="6" fillId="4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 wrapText="1"/>
    </xf>
    <xf numFmtId="0" fontId="4" fillId="2" borderId="1" xfId="0" applyNumberFormat="1" applyFont="1" applyFill="1" applyBorder="1" applyAlignment="1">
      <alignment horizontal="right" wrapText="1"/>
    </xf>
    <xf numFmtId="2" fontId="4" fillId="5" borderId="1" xfId="0" applyNumberFormat="1" applyFont="1" applyFill="1" applyBorder="1" applyAlignment="1">
      <alignment horizontal="right"/>
    </xf>
    <xf numFmtId="1" fontId="4" fillId="5" borderId="2" xfId="0" applyNumberFormat="1" applyFont="1" applyFill="1" applyBorder="1" applyAlignment="1">
      <alignment horizontal="center" wrapText="1"/>
    </xf>
    <xf numFmtId="1" fontId="4" fillId="5" borderId="1" xfId="0" applyNumberFormat="1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2" fontId="11" fillId="5" borderId="1" xfId="0" applyNumberFormat="1" applyFont="1" applyFill="1" applyBorder="1" applyAlignment="1">
      <alignment wrapText="1"/>
    </xf>
    <xf numFmtId="1" fontId="11" fillId="2" borderId="1" xfId="0" applyNumberFormat="1" applyFont="1" applyFill="1" applyBorder="1" applyAlignment="1">
      <alignment horizontal="right"/>
    </xf>
    <xf numFmtId="2" fontId="11" fillId="2" borderId="1" xfId="0" applyNumberFormat="1" applyFont="1" applyFill="1" applyBorder="1" applyAlignment="1">
      <alignment horizontal="right"/>
    </xf>
    <xf numFmtId="0" fontId="5" fillId="0" borderId="1" xfId="0" applyNumberFormat="1" applyFont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right"/>
    </xf>
    <xf numFmtId="49" fontId="5" fillId="6" borderId="1" xfId="0" applyNumberFormat="1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6" fillId="5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2" fontId="6" fillId="4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2" fontId="6" fillId="0" borderId="1" xfId="0" applyNumberFormat="1" applyFont="1" applyBorder="1"/>
    <xf numFmtId="2" fontId="6" fillId="4" borderId="4" xfId="0" applyNumberFormat="1" applyFont="1" applyFill="1" applyBorder="1"/>
    <xf numFmtId="164" fontId="4" fillId="2" borderId="1" xfId="0" applyNumberFormat="1" applyFont="1" applyFill="1" applyBorder="1" applyAlignment="1">
      <alignment horizontal="right" wrapText="1"/>
    </xf>
    <xf numFmtId="2" fontId="6" fillId="4" borderId="1" xfId="0" applyNumberFormat="1" applyFont="1" applyFill="1" applyBorder="1" applyAlignment="1">
      <alignment horizontal="justify" vertical="center"/>
    </xf>
    <xf numFmtId="2" fontId="6" fillId="4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5" fillId="0" borderId="1" xfId="1" applyNumberFormat="1" applyFont="1" applyBorder="1" applyAlignment="1">
      <alignment horizontal="right" vertical="center" wrapText="1"/>
    </xf>
    <xf numFmtId="0" fontId="6" fillId="0" borderId="1" xfId="1" applyNumberFormat="1" applyFont="1" applyBorder="1" applyAlignment="1">
      <alignment horizontal="right"/>
    </xf>
    <xf numFmtId="0" fontId="5" fillId="0" borderId="3" xfId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/>
    <xf numFmtId="0" fontId="5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left" vertical="center" indent="15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11" fillId="5" borderId="4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 wrapText="1"/>
    </xf>
    <xf numFmtId="1" fontId="4" fillId="5" borderId="10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center" vertical="center" wrapText="1"/>
    </xf>
    <xf numFmtId="2" fontId="4" fillId="5" borderId="10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center" wrapText="1"/>
    </xf>
    <xf numFmtId="1" fontId="6" fillId="4" borderId="10" xfId="0" applyNumberFormat="1" applyFont="1" applyFill="1" applyBorder="1" applyAlignment="1">
      <alignment horizontal="center" wrapText="1"/>
    </xf>
    <xf numFmtId="1" fontId="6" fillId="4" borderId="2" xfId="0" applyNumberFormat="1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12">
    <dxf>
      <numFmt numFmtId="30" formatCode="@"/>
      <alignment horizontal="center" vertical="bottom" textRotation="0" wrapText="0" relative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2" displayName="Таблица2" ref="A3:M33" totalsRowShown="0">
  <autoFilter ref="A3:M33"/>
  <tableColumns count="13">
    <tableColumn id="1" name="Наимен."/>
    <tableColumn id="2" name="1" dataDxfId="11"/>
    <tableColumn id="3" name="2" dataDxfId="10"/>
    <tableColumn id="4" name="3" dataDxfId="9"/>
    <tableColumn id="5" name="4" dataDxfId="8"/>
    <tableColumn id="6" name="5" dataDxfId="7"/>
    <tableColumn id="7" name="6" dataDxfId="6"/>
    <tableColumn id="8" name="7" dataDxfId="5"/>
    <tableColumn id="9" name="8" dataDxfId="4"/>
    <tableColumn id="10" name="9" dataDxfId="3"/>
    <tableColumn id="11" name="10" dataDxfId="2"/>
    <tableColumn id="14" name="средн." dataDxfId="1">
      <calculatedColumnFormula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calculatedColumnFormula>
    </tableColumn>
    <tableColumn id="15" name="20-25%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4"/>
  <sheetViews>
    <sheetView tabSelected="1" zoomScaleNormal="100" workbookViewId="0">
      <selection activeCell="F7" sqref="F7"/>
    </sheetView>
  </sheetViews>
  <sheetFormatPr defaultRowHeight="15" x14ac:dyDescent="0.25"/>
  <cols>
    <col min="1" max="1" width="14.140625" customWidth="1"/>
    <col min="2" max="2" width="42" customWidth="1"/>
    <col min="3" max="3" width="8.5703125" customWidth="1"/>
    <col min="4" max="6" width="8" customWidth="1"/>
    <col min="7" max="7" width="10.28515625" customWidth="1"/>
    <col min="8" max="8" width="11" customWidth="1"/>
    <col min="9" max="9" width="0.140625" customWidth="1"/>
    <col min="10" max="10" width="11.140625" customWidth="1"/>
    <col min="13" max="13" width="8" customWidth="1"/>
  </cols>
  <sheetData>
    <row r="2" spans="1:15" ht="18.75" x14ac:dyDescent="0.3">
      <c r="C2" s="119" t="s">
        <v>146</v>
      </c>
      <c r="I2" s="117"/>
      <c r="J2" s="120"/>
      <c r="K2" s="120"/>
    </row>
    <row r="3" spans="1:15" ht="18" customHeight="1" x14ac:dyDescent="0.25">
      <c r="C3" s="119" t="s">
        <v>147</v>
      </c>
      <c r="I3" s="118"/>
    </row>
    <row r="4" spans="1:15" ht="18.75" customHeight="1" x14ac:dyDescent="0.25">
      <c r="C4" s="119" t="s">
        <v>148</v>
      </c>
      <c r="I4" s="118"/>
    </row>
    <row r="5" spans="1:15" ht="18.75" customHeight="1" x14ac:dyDescent="0.25">
      <c r="C5" s="119" t="s">
        <v>149</v>
      </c>
      <c r="I5" s="118"/>
    </row>
    <row r="6" spans="1:15" ht="21" customHeight="1" x14ac:dyDescent="0.25">
      <c r="C6" s="119" t="s">
        <v>150</v>
      </c>
      <c r="J6" s="119"/>
    </row>
    <row r="7" spans="1:15" ht="18.75" customHeight="1" x14ac:dyDescent="0.25">
      <c r="C7" s="119">
        <v>31</v>
      </c>
      <c r="D7" t="s">
        <v>151</v>
      </c>
      <c r="F7">
        <v>2022</v>
      </c>
    </row>
    <row r="8" spans="1:15" ht="15.75" customHeight="1" x14ac:dyDescent="0.25">
      <c r="C8" s="119"/>
    </row>
    <row r="9" spans="1:15" ht="15.75" customHeight="1" x14ac:dyDescent="0.3">
      <c r="A9" s="121" t="s">
        <v>144</v>
      </c>
      <c r="B9" s="122"/>
      <c r="C9" s="122"/>
      <c r="D9" s="122"/>
      <c r="E9" s="122"/>
      <c r="F9" s="122"/>
      <c r="G9" s="122"/>
      <c r="H9" s="123"/>
    </row>
    <row r="10" spans="1:15" ht="18.75" x14ac:dyDescent="0.25">
      <c r="A10" s="135" t="s">
        <v>132</v>
      </c>
      <c r="B10" s="136"/>
      <c r="C10" s="136"/>
      <c r="D10" s="136"/>
      <c r="E10" s="136"/>
      <c r="F10" s="136"/>
      <c r="G10" s="136"/>
      <c r="H10" s="137"/>
    </row>
    <row r="11" spans="1:15" x14ac:dyDescent="0.25">
      <c r="A11" s="129" t="s">
        <v>107</v>
      </c>
      <c r="B11" s="130" t="s">
        <v>108</v>
      </c>
      <c r="C11" s="131" t="s">
        <v>63</v>
      </c>
      <c r="D11" s="133" t="s">
        <v>3</v>
      </c>
      <c r="E11" s="133"/>
      <c r="F11" s="133"/>
      <c r="G11" s="134" t="s">
        <v>18</v>
      </c>
      <c r="H11" s="127" t="s">
        <v>109</v>
      </c>
    </row>
    <row r="12" spans="1:15" x14ac:dyDescent="0.25">
      <c r="A12" s="129"/>
      <c r="B12" s="130"/>
      <c r="C12" s="132"/>
      <c r="D12" s="66" t="s">
        <v>0</v>
      </c>
      <c r="E12" s="66" t="s">
        <v>1</v>
      </c>
      <c r="F12" s="66" t="s">
        <v>2</v>
      </c>
      <c r="G12" s="133"/>
      <c r="H12" s="128"/>
    </row>
    <row r="13" spans="1:15" x14ac:dyDescent="0.25">
      <c r="A13" s="70" t="s">
        <v>110</v>
      </c>
      <c r="B13" s="66"/>
      <c r="C13" s="71"/>
      <c r="D13" s="66"/>
      <c r="E13" s="66"/>
      <c r="F13" s="66"/>
      <c r="G13" s="72"/>
      <c r="H13" s="73"/>
      <c r="I13" s="39"/>
      <c r="J13" s="36"/>
      <c r="K13" s="40"/>
      <c r="L13" s="38"/>
      <c r="M13" s="38"/>
      <c r="N13" s="38"/>
      <c r="O13" s="38"/>
    </row>
    <row r="14" spans="1:15" ht="28.5" x14ac:dyDescent="0.25">
      <c r="A14" s="76" t="s">
        <v>111</v>
      </c>
      <c r="B14" s="66"/>
      <c r="C14" s="71"/>
      <c r="D14" s="66"/>
      <c r="E14" s="66"/>
      <c r="F14" s="66"/>
      <c r="G14" s="72"/>
      <c r="H14" s="73"/>
      <c r="I14" s="39"/>
      <c r="J14" s="36"/>
      <c r="K14" s="41"/>
      <c r="L14" s="38"/>
      <c r="M14" s="38"/>
      <c r="N14" s="38"/>
      <c r="O14" s="38"/>
    </row>
    <row r="15" spans="1:15" x14ac:dyDescent="0.25">
      <c r="A15" s="140"/>
      <c r="B15" s="107" t="s">
        <v>95</v>
      </c>
      <c r="C15" s="4">
        <v>100</v>
      </c>
      <c r="D15" s="19">
        <v>1.9</v>
      </c>
      <c r="E15" s="19">
        <v>8.9</v>
      </c>
      <c r="F15" s="19">
        <v>7.8</v>
      </c>
      <c r="G15" s="51">
        <v>119</v>
      </c>
      <c r="H15" s="67"/>
      <c r="I15" s="39"/>
      <c r="J15" s="37"/>
      <c r="K15" s="42"/>
      <c r="L15" s="38"/>
      <c r="M15" s="38"/>
      <c r="N15" s="38"/>
      <c r="O15" s="38"/>
    </row>
    <row r="16" spans="1:15" x14ac:dyDescent="0.25">
      <c r="A16" s="141"/>
      <c r="B16" s="108" t="s">
        <v>76</v>
      </c>
      <c r="C16" s="6">
        <v>200</v>
      </c>
      <c r="D16" s="20">
        <v>20</v>
      </c>
      <c r="E16" s="20">
        <v>26.7</v>
      </c>
      <c r="F16" s="20">
        <v>4.5</v>
      </c>
      <c r="G16" s="34">
        <v>338</v>
      </c>
      <c r="H16" s="67">
        <v>340</v>
      </c>
      <c r="I16" s="39"/>
      <c r="J16" s="37"/>
      <c r="K16" s="42"/>
      <c r="L16" s="38"/>
      <c r="M16" s="38"/>
      <c r="N16" s="38"/>
      <c r="O16" s="38"/>
    </row>
    <row r="17" spans="1:15" x14ac:dyDescent="0.25">
      <c r="A17" s="141"/>
      <c r="B17" s="26" t="s">
        <v>118</v>
      </c>
      <c r="C17" s="4">
        <v>200</v>
      </c>
      <c r="D17" s="20">
        <v>6</v>
      </c>
      <c r="E17" s="20">
        <v>5</v>
      </c>
      <c r="F17" s="20">
        <v>8</v>
      </c>
      <c r="G17" s="20">
        <v>102</v>
      </c>
      <c r="H17" s="81"/>
      <c r="I17" s="39"/>
      <c r="J17" s="37"/>
      <c r="K17" s="42"/>
      <c r="L17" s="38"/>
      <c r="M17" s="38"/>
      <c r="N17" s="38"/>
      <c r="O17" s="38"/>
    </row>
    <row r="18" spans="1:15" x14ac:dyDescent="0.25">
      <c r="A18" s="141"/>
      <c r="B18" s="5" t="s">
        <v>4</v>
      </c>
      <c r="C18" s="6">
        <v>35</v>
      </c>
      <c r="D18" s="19">
        <v>2.2999999999999998</v>
      </c>
      <c r="E18" s="19">
        <v>0.42</v>
      </c>
      <c r="F18" s="19">
        <v>12</v>
      </c>
      <c r="G18" s="19">
        <v>57.8</v>
      </c>
      <c r="H18" s="67"/>
      <c r="I18" s="43"/>
      <c r="J18" s="44"/>
      <c r="K18" s="38"/>
      <c r="L18" s="38"/>
      <c r="M18" s="38"/>
      <c r="N18" s="38"/>
      <c r="O18" s="38"/>
    </row>
    <row r="19" spans="1:15" x14ac:dyDescent="0.25">
      <c r="A19" s="141"/>
      <c r="B19" s="5" t="s">
        <v>133</v>
      </c>
      <c r="C19" s="6">
        <v>100</v>
      </c>
      <c r="D19" s="19">
        <v>0.5</v>
      </c>
      <c r="E19" s="19">
        <v>0</v>
      </c>
      <c r="F19" s="19">
        <v>11.4</v>
      </c>
      <c r="G19" s="19">
        <v>48</v>
      </c>
      <c r="H19" s="67"/>
    </row>
    <row r="20" spans="1:15" x14ac:dyDescent="0.25">
      <c r="A20" s="142"/>
      <c r="B20" s="7" t="s">
        <v>112</v>
      </c>
      <c r="C20" s="68">
        <f>SUM(C15:C19)</f>
        <v>635</v>
      </c>
      <c r="D20" s="69">
        <f>SUM(D15:D19)</f>
        <v>30.7</v>
      </c>
      <c r="E20" s="69">
        <f>SUM(E15:E19)</f>
        <v>41.02</v>
      </c>
      <c r="F20" s="69">
        <f>SUM(F15:F19)</f>
        <v>43.699999999999996</v>
      </c>
      <c r="G20" s="116">
        <f>SUM(G15:G19)</f>
        <v>664.8</v>
      </c>
      <c r="H20" s="21"/>
    </row>
    <row r="21" spans="1:15" ht="29.25" x14ac:dyDescent="0.25">
      <c r="A21" s="75" t="s">
        <v>114</v>
      </c>
      <c r="B21" s="75"/>
      <c r="C21" s="3"/>
      <c r="D21" s="22"/>
      <c r="E21" s="22"/>
      <c r="F21" s="22"/>
      <c r="G21" s="22"/>
      <c r="H21" s="22"/>
    </row>
    <row r="22" spans="1:15" x14ac:dyDescent="0.25">
      <c r="A22" s="124"/>
      <c r="B22" s="53" t="s">
        <v>141</v>
      </c>
      <c r="C22" s="52">
        <v>100</v>
      </c>
      <c r="D22" s="19">
        <v>1.31</v>
      </c>
      <c r="E22" s="19">
        <v>0.24</v>
      </c>
      <c r="F22" s="19">
        <v>4.55</v>
      </c>
      <c r="G22" s="19">
        <v>25.6</v>
      </c>
      <c r="H22" s="67">
        <v>59</v>
      </c>
    </row>
    <row r="23" spans="1:15" x14ac:dyDescent="0.25">
      <c r="A23" s="125"/>
      <c r="B23" s="5" t="s">
        <v>25</v>
      </c>
      <c r="C23" s="19">
        <v>265</v>
      </c>
      <c r="D23" s="19">
        <v>25</v>
      </c>
      <c r="E23" s="19">
        <v>12.5</v>
      </c>
      <c r="F23" s="19">
        <v>38</v>
      </c>
      <c r="G23" s="19">
        <f>D23*4+E23*9+F23*4</f>
        <v>364.5</v>
      </c>
      <c r="H23" s="67">
        <v>492</v>
      </c>
    </row>
    <row r="24" spans="1:15" x14ac:dyDescent="0.25">
      <c r="A24" s="125"/>
      <c r="B24" s="5" t="s">
        <v>113</v>
      </c>
      <c r="C24" s="6">
        <v>200</v>
      </c>
      <c r="D24" s="19">
        <v>1</v>
      </c>
      <c r="E24" s="19">
        <v>0</v>
      </c>
      <c r="F24" s="19">
        <v>20.23</v>
      </c>
      <c r="G24" s="19">
        <v>84.92</v>
      </c>
      <c r="H24" s="67"/>
    </row>
    <row r="25" spans="1:15" x14ac:dyDescent="0.25">
      <c r="A25" s="125"/>
      <c r="B25" s="5" t="s">
        <v>5</v>
      </c>
      <c r="C25" s="6">
        <v>35</v>
      </c>
      <c r="D25" s="99">
        <v>2.8</v>
      </c>
      <c r="E25" s="99">
        <v>0.35</v>
      </c>
      <c r="F25" s="99">
        <v>17.079999999999998</v>
      </c>
      <c r="G25" s="34">
        <v>84.7</v>
      </c>
      <c r="H25" s="67"/>
    </row>
    <row r="26" spans="1:15" x14ac:dyDescent="0.25">
      <c r="A26" s="125"/>
      <c r="B26" s="5" t="s">
        <v>4</v>
      </c>
      <c r="C26" s="6">
        <v>70</v>
      </c>
      <c r="D26" s="19">
        <v>4.5999999999999996</v>
      </c>
      <c r="E26" s="19">
        <v>0.84</v>
      </c>
      <c r="F26" s="19">
        <v>24</v>
      </c>
      <c r="G26" s="19">
        <v>115.6</v>
      </c>
      <c r="H26" s="67"/>
      <c r="I26" t="s">
        <v>62</v>
      </c>
    </row>
    <row r="27" spans="1:15" ht="31.5" customHeight="1" x14ac:dyDescent="0.25">
      <c r="A27" s="126"/>
      <c r="B27" s="7" t="s">
        <v>112</v>
      </c>
      <c r="C27" s="74">
        <f>SUM(C22:C26)</f>
        <v>670</v>
      </c>
      <c r="D27" s="69">
        <f>SUM(D22:D26)</f>
        <v>34.71</v>
      </c>
      <c r="E27" s="69">
        <f t="shared" ref="E27:G27" si="0">SUM(E22:E26)</f>
        <v>13.93</v>
      </c>
      <c r="F27" s="69">
        <f t="shared" si="0"/>
        <v>103.86</v>
      </c>
      <c r="G27" s="69">
        <f t="shared" si="0"/>
        <v>675.32</v>
      </c>
      <c r="H27" s="21"/>
    </row>
    <row r="28" spans="1:15" ht="29.25" x14ac:dyDescent="0.25">
      <c r="A28" s="75" t="s">
        <v>115</v>
      </c>
      <c r="B28" s="75"/>
      <c r="C28" s="3"/>
      <c r="D28" s="22"/>
      <c r="E28" s="22"/>
      <c r="F28" s="22"/>
      <c r="G28" s="22"/>
      <c r="H28" s="22"/>
    </row>
    <row r="29" spans="1:15" x14ac:dyDescent="0.25">
      <c r="A29" s="124"/>
      <c r="B29" s="8" t="s">
        <v>97</v>
      </c>
      <c r="C29" s="9">
        <v>100</v>
      </c>
      <c r="D29" s="19">
        <v>10.9</v>
      </c>
      <c r="E29" s="19">
        <v>10.8</v>
      </c>
      <c r="F29" s="19">
        <v>9</v>
      </c>
      <c r="G29" s="19">
        <f>D29*4+E29*9+F29*4</f>
        <v>176.8</v>
      </c>
      <c r="H29" s="67">
        <v>451</v>
      </c>
      <c r="K29" t="s">
        <v>62</v>
      </c>
    </row>
    <row r="30" spans="1:15" ht="16.5" customHeight="1" x14ac:dyDescent="0.25">
      <c r="A30" s="125"/>
      <c r="B30" s="60" t="s">
        <v>61</v>
      </c>
      <c r="C30" s="52">
        <v>180</v>
      </c>
      <c r="D30" s="19">
        <v>3.6</v>
      </c>
      <c r="E30" s="19">
        <v>9.4</v>
      </c>
      <c r="F30" s="19">
        <v>17.100000000000001</v>
      </c>
      <c r="G30" s="34">
        <v>158.5</v>
      </c>
      <c r="H30" s="67">
        <v>224</v>
      </c>
    </row>
    <row r="31" spans="1:15" x14ac:dyDescent="0.25">
      <c r="A31" s="125"/>
      <c r="B31" s="5" t="s">
        <v>5</v>
      </c>
      <c r="C31" s="6">
        <v>35</v>
      </c>
      <c r="D31" s="99">
        <v>2.8</v>
      </c>
      <c r="E31" s="99">
        <v>0.35</v>
      </c>
      <c r="F31" s="99">
        <v>17.079999999999998</v>
      </c>
      <c r="G31" s="34">
        <v>84.7</v>
      </c>
      <c r="H31" s="67"/>
    </row>
    <row r="32" spans="1:15" x14ac:dyDescent="0.25">
      <c r="A32" s="125"/>
      <c r="B32" s="5" t="s">
        <v>4</v>
      </c>
      <c r="C32" s="6">
        <v>35</v>
      </c>
      <c r="D32" s="19">
        <v>2.2999999999999998</v>
      </c>
      <c r="E32" s="19">
        <v>0.42</v>
      </c>
      <c r="F32" s="19">
        <v>12</v>
      </c>
      <c r="G32" s="19">
        <v>57.8</v>
      </c>
      <c r="H32" s="67"/>
    </row>
    <row r="33" spans="1:9" x14ac:dyDescent="0.25">
      <c r="A33" s="125"/>
      <c r="B33" s="5" t="s">
        <v>98</v>
      </c>
      <c r="C33" s="6">
        <v>200</v>
      </c>
      <c r="D33" s="19">
        <v>0.2</v>
      </c>
      <c r="E33" s="19">
        <v>0</v>
      </c>
      <c r="F33" s="19">
        <v>26.4</v>
      </c>
      <c r="G33" s="34">
        <v>106.4</v>
      </c>
      <c r="H33" s="67">
        <v>868</v>
      </c>
    </row>
    <row r="34" spans="1:9" x14ac:dyDescent="0.25">
      <c r="A34" s="126"/>
      <c r="B34" s="31" t="s">
        <v>112</v>
      </c>
      <c r="C34" s="68">
        <f>SUM(C29:C33)</f>
        <v>550</v>
      </c>
      <c r="D34" s="80">
        <f>SUM(D29:D33)</f>
        <v>19.8</v>
      </c>
      <c r="E34" s="80">
        <f t="shared" ref="E34:G34" si="1">SUM(E29:E33)</f>
        <v>20.970000000000006</v>
      </c>
      <c r="F34" s="80">
        <f t="shared" si="1"/>
        <v>81.58</v>
      </c>
      <c r="G34" s="80">
        <f t="shared" si="1"/>
        <v>584.20000000000005</v>
      </c>
      <c r="H34" s="21"/>
    </row>
    <row r="35" spans="1:9" ht="29.25" x14ac:dyDescent="0.25">
      <c r="A35" s="75" t="s">
        <v>116</v>
      </c>
      <c r="B35" s="65"/>
      <c r="C35" s="3"/>
      <c r="D35" s="22"/>
      <c r="E35" s="22"/>
      <c r="F35" s="22"/>
      <c r="G35" s="22"/>
      <c r="H35" s="22"/>
    </row>
    <row r="36" spans="1:9" ht="30.75" customHeight="1" x14ac:dyDescent="0.25">
      <c r="A36" s="124"/>
      <c r="B36" s="103" t="s">
        <v>101</v>
      </c>
      <c r="C36" s="6">
        <v>100</v>
      </c>
      <c r="D36" s="19">
        <v>0.7</v>
      </c>
      <c r="E36" s="19">
        <v>0</v>
      </c>
      <c r="F36" s="19">
        <v>4.0999999999999996</v>
      </c>
      <c r="G36" s="19">
        <v>19</v>
      </c>
      <c r="H36" s="67"/>
    </row>
    <row r="37" spans="1:9" x14ac:dyDescent="0.25">
      <c r="A37" s="125"/>
      <c r="B37" s="5" t="s">
        <v>102</v>
      </c>
      <c r="C37" s="19">
        <v>100</v>
      </c>
      <c r="D37" s="20">
        <v>12.14</v>
      </c>
      <c r="E37" s="20">
        <v>7</v>
      </c>
      <c r="F37" s="20">
        <v>8.75</v>
      </c>
      <c r="G37" s="34">
        <v>146.91999999999999</v>
      </c>
      <c r="H37" s="67" t="s">
        <v>134</v>
      </c>
    </row>
    <row r="38" spans="1:9" ht="17.25" customHeight="1" x14ac:dyDescent="0.25">
      <c r="A38" s="125"/>
      <c r="B38" s="5" t="s">
        <v>20</v>
      </c>
      <c r="C38" s="6">
        <v>180</v>
      </c>
      <c r="D38" s="19">
        <v>3.7</v>
      </c>
      <c r="E38" s="19">
        <v>5.8</v>
      </c>
      <c r="F38" s="19">
        <v>24.7</v>
      </c>
      <c r="G38" s="19">
        <v>165.6</v>
      </c>
      <c r="H38" s="67">
        <v>520</v>
      </c>
    </row>
    <row r="39" spans="1:9" ht="16.5" customHeight="1" x14ac:dyDescent="0.25">
      <c r="A39" s="125"/>
      <c r="B39" s="5" t="s">
        <v>16</v>
      </c>
      <c r="C39" s="6">
        <v>209</v>
      </c>
      <c r="D39" s="19">
        <v>0.42</v>
      </c>
      <c r="E39" s="19">
        <v>0.21</v>
      </c>
      <c r="F39" s="19">
        <v>15</v>
      </c>
      <c r="G39" s="51">
        <v>58.5</v>
      </c>
      <c r="H39" s="67">
        <v>686</v>
      </c>
    </row>
    <row r="40" spans="1:9" ht="15.75" customHeight="1" x14ac:dyDescent="0.25">
      <c r="A40" s="125"/>
      <c r="B40" s="113" t="s">
        <v>5</v>
      </c>
      <c r="C40" s="115">
        <v>70</v>
      </c>
      <c r="D40" s="114">
        <v>5.7</v>
      </c>
      <c r="E40" s="114">
        <v>0.7</v>
      </c>
      <c r="F40" s="114">
        <v>34.200000000000003</v>
      </c>
      <c r="G40" s="19">
        <v>169.4</v>
      </c>
      <c r="H40" s="67"/>
      <c r="I40" t="s">
        <v>62</v>
      </c>
    </row>
    <row r="41" spans="1:9" ht="15.75" customHeight="1" x14ac:dyDescent="0.25">
      <c r="A41" s="125"/>
      <c r="B41" s="5" t="s">
        <v>4</v>
      </c>
      <c r="C41" s="6">
        <v>35</v>
      </c>
      <c r="D41" s="19">
        <v>2.2999999999999998</v>
      </c>
      <c r="E41" s="19">
        <v>0.42</v>
      </c>
      <c r="F41" s="19">
        <v>12</v>
      </c>
      <c r="G41" s="19">
        <v>57.8</v>
      </c>
      <c r="H41" s="67"/>
    </row>
    <row r="42" spans="1:9" ht="15.75" customHeight="1" x14ac:dyDescent="0.25">
      <c r="A42" s="125"/>
      <c r="B42" s="5" t="s">
        <v>133</v>
      </c>
      <c r="C42" s="6">
        <v>100</v>
      </c>
      <c r="D42" s="19">
        <v>0.5</v>
      </c>
      <c r="E42" s="19">
        <v>0</v>
      </c>
      <c r="F42" s="19">
        <v>11.4</v>
      </c>
      <c r="G42" s="19">
        <v>48</v>
      </c>
      <c r="H42" s="67"/>
    </row>
    <row r="43" spans="1:9" ht="28.5" customHeight="1" x14ac:dyDescent="0.25">
      <c r="A43" s="126"/>
      <c r="B43" s="7" t="s">
        <v>112</v>
      </c>
      <c r="C43" s="68">
        <f>C36+C37+C38+C39+C40+C41+C42</f>
        <v>794</v>
      </c>
      <c r="D43" s="80">
        <f>D36+D37+D38+D39+D40+D41+D42</f>
        <v>25.46</v>
      </c>
      <c r="E43" s="80">
        <f t="shared" ref="E43:G43" si="2">E36+E37+E38+E39+E40+E41+E42</f>
        <v>14.13</v>
      </c>
      <c r="F43" s="80">
        <f t="shared" si="2"/>
        <v>110.15</v>
      </c>
      <c r="G43" s="80">
        <f t="shared" si="2"/>
        <v>665.21999999999991</v>
      </c>
      <c r="H43" s="80"/>
    </row>
    <row r="44" spans="1:9" ht="15.75" customHeight="1" x14ac:dyDescent="0.25">
      <c r="A44" s="75" t="s">
        <v>117</v>
      </c>
      <c r="B44" s="75"/>
      <c r="C44" s="3"/>
      <c r="D44" s="22"/>
      <c r="E44" s="22"/>
      <c r="F44" s="22"/>
      <c r="G44" s="22"/>
      <c r="H44" s="22"/>
    </row>
    <row r="45" spans="1:9" ht="15.75" customHeight="1" x14ac:dyDescent="0.25">
      <c r="A45" s="140"/>
      <c r="B45" s="61" t="s">
        <v>137</v>
      </c>
      <c r="C45" s="62">
        <v>230</v>
      </c>
      <c r="D45" s="19">
        <v>7.7</v>
      </c>
      <c r="E45" s="19">
        <v>11.04</v>
      </c>
      <c r="F45" s="19">
        <v>31</v>
      </c>
      <c r="G45" s="34">
        <v>254</v>
      </c>
      <c r="H45" s="67">
        <v>161</v>
      </c>
    </row>
    <row r="46" spans="1:9" ht="15" customHeight="1" x14ac:dyDescent="0.25">
      <c r="A46" s="141"/>
      <c r="B46" s="5" t="s">
        <v>78</v>
      </c>
      <c r="C46" s="6">
        <v>200</v>
      </c>
      <c r="D46" s="19">
        <v>7.0000000000000007E-2</v>
      </c>
      <c r="E46" s="19">
        <v>0.02</v>
      </c>
      <c r="F46" s="19">
        <v>15</v>
      </c>
      <c r="G46" s="19">
        <f t="shared" ref="G46" si="3">D46*4+E46*9+F46*4</f>
        <v>60.46</v>
      </c>
      <c r="H46" s="67">
        <v>685</v>
      </c>
    </row>
    <row r="47" spans="1:9" ht="15.75" customHeight="1" x14ac:dyDescent="0.25">
      <c r="A47" s="141"/>
      <c r="B47" s="26" t="s">
        <v>135</v>
      </c>
      <c r="C47" s="19">
        <v>45</v>
      </c>
      <c r="D47" s="19">
        <v>6.4</v>
      </c>
      <c r="E47" s="19">
        <v>10.7</v>
      </c>
      <c r="F47" s="19">
        <v>14</v>
      </c>
      <c r="G47" s="19">
        <v>177.8</v>
      </c>
      <c r="H47" s="67">
        <v>3</v>
      </c>
    </row>
    <row r="48" spans="1:9" ht="15.75" customHeight="1" x14ac:dyDescent="0.25">
      <c r="A48" s="141"/>
      <c r="B48" s="5" t="s">
        <v>5</v>
      </c>
      <c r="C48" s="6">
        <v>35</v>
      </c>
      <c r="D48" s="99">
        <v>2.8</v>
      </c>
      <c r="E48" s="99">
        <v>0.35</v>
      </c>
      <c r="F48" s="99">
        <v>17.079999999999998</v>
      </c>
      <c r="G48" s="34">
        <v>84.7</v>
      </c>
      <c r="H48" s="67"/>
      <c r="I48" s="56"/>
    </row>
    <row r="49" spans="1:9" x14ac:dyDescent="0.25">
      <c r="A49" s="141"/>
      <c r="B49" s="5" t="s">
        <v>133</v>
      </c>
      <c r="C49" s="6">
        <v>100</v>
      </c>
      <c r="D49" s="19">
        <v>0.5</v>
      </c>
      <c r="E49" s="19">
        <v>0</v>
      </c>
      <c r="F49" s="19">
        <v>11.4</v>
      </c>
      <c r="G49" s="19">
        <v>48</v>
      </c>
      <c r="H49" s="67"/>
      <c r="I49" t="s">
        <v>62</v>
      </c>
    </row>
    <row r="50" spans="1:9" x14ac:dyDescent="0.25">
      <c r="A50" s="142"/>
      <c r="B50" s="7" t="s">
        <v>112</v>
      </c>
      <c r="C50" s="69">
        <f>SUM(C45:C49)</f>
        <v>610</v>
      </c>
      <c r="D50" s="80">
        <f>SUM(D45:D49)</f>
        <v>17.470000000000002</v>
      </c>
      <c r="E50" s="80">
        <f t="shared" ref="E50:G50" si="4">SUM(E45:E49)</f>
        <v>22.11</v>
      </c>
      <c r="F50" s="80">
        <f t="shared" si="4"/>
        <v>88.48</v>
      </c>
      <c r="G50" s="80">
        <f t="shared" si="4"/>
        <v>624.96</v>
      </c>
      <c r="H50" s="21"/>
      <c r="I50" t="s">
        <v>62</v>
      </c>
    </row>
    <row r="51" spans="1:9" ht="29.25" x14ac:dyDescent="0.25">
      <c r="A51" s="86" t="s">
        <v>121</v>
      </c>
      <c r="B51" s="75"/>
      <c r="C51" s="75"/>
      <c r="D51" s="45"/>
      <c r="E51" s="45"/>
      <c r="F51" s="45"/>
      <c r="G51" s="45"/>
      <c r="H51" s="45"/>
    </row>
    <row r="52" spans="1:9" x14ac:dyDescent="0.25">
      <c r="A52" s="145"/>
      <c r="B52" s="107" t="s">
        <v>142</v>
      </c>
      <c r="C52" s="4">
        <v>100</v>
      </c>
      <c r="D52" s="19">
        <v>6.3</v>
      </c>
      <c r="E52" s="19">
        <v>6.7</v>
      </c>
      <c r="F52" s="19">
        <v>7</v>
      </c>
      <c r="G52" s="51">
        <v>113.3</v>
      </c>
      <c r="H52" s="67">
        <v>234</v>
      </c>
    </row>
    <row r="53" spans="1:9" x14ac:dyDescent="0.25">
      <c r="A53" s="146"/>
      <c r="B53" s="108" t="s">
        <v>143</v>
      </c>
      <c r="C53" s="6">
        <v>180</v>
      </c>
      <c r="D53" s="20">
        <v>1.93</v>
      </c>
      <c r="E53" s="20">
        <v>5.79</v>
      </c>
      <c r="F53" s="20">
        <v>16.71</v>
      </c>
      <c r="G53" s="34">
        <v>109.93</v>
      </c>
      <c r="H53" s="67">
        <v>340</v>
      </c>
    </row>
    <row r="54" spans="1:9" ht="16.5" customHeight="1" x14ac:dyDescent="0.25">
      <c r="A54" s="146"/>
      <c r="B54" s="5" t="s">
        <v>78</v>
      </c>
      <c r="C54" s="6">
        <v>200</v>
      </c>
      <c r="D54" s="19">
        <v>7.0000000000000007E-2</v>
      </c>
      <c r="E54" s="19">
        <v>0.02</v>
      </c>
      <c r="F54" s="19">
        <v>15</v>
      </c>
      <c r="G54" s="19">
        <f t="shared" ref="G54" si="5">D54*4+E54*9+F54*4</f>
        <v>60.46</v>
      </c>
      <c r="H54" s="67">
        <v>685</v>
      </c>
    </row>
    <row r="55" spans="1:9" x14ac:dyDescent="0.25">
      <c r="A55" s="146"/>
      <c r="B55" s="26" t="s">
        <v>119</v>
      </c>
      <c r="C55" s="19">
        <v>50</v>
      </c>
      <c r="D55" s="19">
        <v>6.8</v>
      </c>
      <c r="E55" s="19">
        <v>5</v>
      </c>
      <c r="F55" s="19">
        <v>12.54</v>
      </c>
      <c r="G55" s="19">
        <v>122.36</v>
      </c>
      <c r="H55" s="67">
        <v>3</v>
      </c>
    </row>
    <row r="56" spans="1:9" x14ac:dyDescent="0.25">
      <c r="A56" s="146"/>
      <c r="B56" s="5" t="s">
        <v>4</v>
      </c>
      <c r="C56" s="6">
        <v>35</v>
      </c>
      <c r="D56" s="19">
        <v>2.2999999999999998</v>
      </c>
      <c r="E56" s="19">
        <v>0.42</v>
      </c>
      <c r="F56" s="19">
        <v>12</v>
      </c>
      <c r="G56" s="19">
        <v>57.8</v>
      </c>
      <c r="H56" s="67"/>
    </row>
    <row r="57" spans="1:9" x14ac:dyDescent="0.25">
      <c r="A57" s="146"/>
      <c r="B57" s="5" t="s">
        <v>5</v>
      </c>
      <c r="C57" s="6">
        <v>35</v>
      </c>
      <c r="D57" s="99">
        <v>2.8</v>
      </c>
      <c r="E57" s="99">
        <v>0.35</v>
      </c>
      <c r="F57" s="99">
        <v>17.079999999999998</v>
      </c>
      <c r="G57" s="34">
        <v>84.7</v>
      </c>
      <c r="H57" s="67"/>
    </row>
    <row r="58" spans="1:9" ht="33" customHeight="1" x14ac:dyDescent="0.25">
      <c r="A58" s="147"/>
      <c r="B58" s="54" t="s">
        <v>112</v>
      </c>
      <c r="C58" s="82">
        <f>SUM(C52:C57)</f>
        <v>600</v>
      </c>
      <c r="D58" s="83">
        <f>SUM(D52:D57)</f>
        <v>20.200000000000003</v>
      </c>
      <c r="E58" s="83">
        <f t="shared" ref="E58:F58" si="6">SUM(E52:E57)</f>
        <v>18.28</v>
      </c>
      <c r="F58" s="83">
        <f t="shared" si="6"/>
        <v>80.33</v>
      </c>
      <c r="G58" s="105">
        <f>SUM(G52:G57)</f>
        <v>548.55000000000007</v>
      </c>
      <c r="H58" s="55"/>
    </row>
    <row r="59" spans="1:9" ht="17.25" customHeight="1" x14ac:dyDescent="0.25">
      <c r="A59" s="85" t="s">
        <v>120</v>
      </c>
      <c r="B59" s="77"/>
      <c r="C59" s="78"/>
      <c r="D59" s="84"/>
      <c r="E59" s="84"/>
      <c r="F59" s="84"/>
      <c r="G59" s="84"/>
      <c r="H59" s="79"/>
      <c r="I59" t="s">
        <v>62</v>
      </c>
    </row>
    <row r="60" spans="1:9" ht="29.25" x14ac:dyDescent="0.25">
      <c r="A60" s="75" t="s">
        <v>122</v>
      </c>
      <c r="B60" s="75"/>
      <c r="C60" s="59"/>
      <c r="D60" s="59"/>
      <c r="E60" s="59"/>
      <c r="F60" s="59"/>
      <c r="G60" s="59"/>
      <c r="H60" s="59"/>
    </row>
    <row r="61" spans="1:9" x14ac:dyDescent="0.25">
      <c r="A61" s="124"/>
      <c r="B61" s="5" t="s">
        <v>145</v>
      </c>
      <c r="C61" s="6">
        <v>200</v>
      </c>
      <c r="D61" s="19">
        <v>20.9</v>
      </c>
      <c r="E61" s="19">
        <v>11.3</v>
      </c>
      <c r="F61" s="19">
        <v>50.3</v>
      </c>
      <c r="G61" s="19">
        <v>387.1</v>
      </c>
      <c r="H61" s="67">
        <v>366</v>
      </c>
    </row>
    <row r="62" spans="1:9" ht="17.25" customHeight="1" x14ac:dyDescent="0.25">
      <c r="A62" s="125"/>
      <c r="B62" s="5" t="s">
        <v>6</v>
      </c>
      <c r="C62" s="6">
        <v>200</v>
      </c>
      <c r="D62" s="19">
        <v>4.0999999999999996</v>
      </c>
      <c r="E62" s="51">
        <v>3.5439999999999996</v>
      </c>
      <c r="F62" s="51">
        <v>17.577999999999999</v>
      </c>
      <c r="G62" s="51">
        <f t="shared" ref="G62" si="7">D62*4+E62*9+F62*4</f>
        <v>118.60799999999999</v>
      </c>
      <c r="H62" s="67">
        <v>693</v>
      </c>
    </row>
    <row r="63" spans="1:9" ht="13.5" customHeight="1" x14ac:dyDescent="0.25">
      <c r="A63" s="125"/>
      <c r="B63" s="5" t="s">
        <v>133</v>
      </c>
      <c r="C63" s="6">
        <v>100</v>
      </c>
      <c r="D63" s="19">
        <v>0.5</v>
      </c>
      <c r="E63" s="19">
        <v>0</v>
      </c>
      <c r="F63" s="19">
        <v>11.4</v>
      </c>
      <c r="G63" s="19">
        <v>48</v>
      </c>
      <c r="H63" s="67"/>
    </row>
    <row r="64" spans="1:9" ht="30.75" customHeight="1" x14ac:dyDescent="0.25">
      <c r="A64" s="125"/>
      <c r="B64" s="26" t="s">
        <v>119</v>
      </c>
      <c r="C64" s="19">
        <v>50</v>
      </c>
      <c r="D64" s="19">
        <v>6.8</v>
      </c>
      <c r="E64" s="19">
        <v>5</v>
      </c>
      <c r="F64" s="19">
        <v>12.54</v>
      </c>
      <c r="G64" s="19">
        <v>122.36</v>
      </c>
      <c r="H64" s="67">
        <v>3</v>
      </c>
    </row>
    <row r="65" spans="1:9" ht="14.25" customHeight="1" x14ac:dyDescent="0.25">
      <c r="A65" s="126"/>
      <c r="B65" s="7" t="s">
        <v>112</v>
      </c>
      <c r="C65" s="68">
        <f>SUM(C61:C64)</f>
        <v>550</v>
      </c>
      <c r="D65" s="69">
        <f>SUM(D61:D64)</f>
        <v>32.299999999999997</v>
      </c>
      <c r="E65" s="69">
        <f>SUM(E61:E64)</f>
        <v>19.844000000000001</v>
      </c>
      <c r="F65" s="69">
        <f>SUM(F61:F64)</f>
        <v>91.818000000000012</v>
      </c>
      <c r="G65" s="80">
        <f>SUM(G61:G64)</f>
        <v>676.0680000000001</v>
      </c>
      <c r="H65" s="87"/>
      <c r="I65" s="50"/>
    </row>
    <row r="66" spans="1:9" ht="29.25" customHeight="1" x14ac:dyDescent="0.25">
      <c r="A66" s="88" t="s">
        <v>123</v>
      </c>
      <c r="B66" s="75"/>
      <c r="C66" s="48"/>
      <c r="D66" s="49"/>
      <c r="E66" s="49"/>
      <c r="F66" s="49"/>
      <c r="G66" s="49"/>
      <c r="H66" s="49"/>
    </row>
    <row r="67" spans="1:9" ht="15.75" customHeight="1" x14ac:dyDescent="0.25">
      <c r="A67" s="124"/>
      <c r="B67" s="53" t="s">
        <v>103</v>
      </c>
      <c r="C67" s="52">
        <v>100</v>
      </c>
      <c r="D67" s="19">
        <v>1.31</v>
      </c>
      <c r="E67" s="19">
        <v>0.24</v>
      </c>
      <c r="F67" s="19">
        <v>4.55</v>
      </c>
      <c r="G67" s="34">
        <f t="shared" ref="G67" si="8">D67*4+E67*9+F67*4</f>
        <v>25.6</v>
      </c>
      <c r="H67" s="67">
        <v>43</v>
      </c>
      <c r="I67" s="28"/>
    </row>
    <row r="68" spans="1:9" x14ac:dyDescent="0.25">
      <c r="A68" s="125"/>
      <c r="B68" s="5" t="s">
        <v>20</v>
      </c>
      <c r="C68" s="6">
        <v>180</v>
      </c>
      <c r="D68" s="19">
        <v>3.7</v>
      </c>
      <c r="E68" s="19">
        <v>5.8</v>
      </c>
      <c r="F68" s="19">
        <v>24.7</v>
      </c>
      <c r="G68" s="19">
        <v>165.6</v>
      </c>
      <c r="H68" s="67">
        <v>520</v>
      </c>
    </row>
    <row r="69" spans="1:9" x14ac:dyDescent="0.25">
      <c r="A69" s="125"/>
      <c r="B69" s="102" t="s">
        <v>104</v>
      </c>
      <c r="C69" s="63">
        <v>100</v>
      </c>
      <c r="D69" s="64">
        <v>25.4</v>
      </c>
      <c r="E69" s="64">
        <v>12.03</v>
      </c>
      <c r="F69" s="64">
        <v>14</v>
      </c>
      <c r="G69" s="34">
        <v>272.39999999999998</v>
      </c>
      <c r="H69" s="95" t="s">
        <v>124</v>
      </c>
    </row>
    <row r="70" spans="1:9" x14ac:dyDescent="0.25">
      <c r="A70" s="125"/>
      <c r="B70" s="5" t="s">
        <v>5</v>
      </c>
      <c r="C70" s="6">
        <v>35</v>
      </c>
      <c r="D70" s="99">
        <v>2.8</v>
      </c>
      <c r="E70" s="99">
        <v>0.35</v>
      </c>
      <c r="F70" s="99">
        <v>17.079999999999998</v>
      </c>
      <c r="G70" s="34">
        <v>84.7</v>
      </c>
      <c r="H70" s="67"/>
    </row>
    <row r="71" spans="1:9" x14ac:dyDescent="0.25">
      <c r="A71" s="125"/>
      <c r="B71" s="5" t="s">
        <v>4</v>
      </c>
      <c r="C71" s="6">
        <v>25</v>
      </c>
      <c r="D71" s="19">
        <v>1.65</v>
      </c>
      <c r="E71" s="19">
        <v>0.3</v>
      </c>
      <c r="F71" s="19">
        <v>8.6</v>
      </c>
      <c r="G71" s="19">
        <v>41.3</v>
      </c>
      <c r="H71" s="100"/>
    </row>
    <row r="72" spans="1:9" ht="15" customHeight="1" x14ac:dyDescent="0.25">
      <c r="A72" s="125"/>
      <c r="B72" s="106" t="s">
        <v>139</v>
      </c>
      <c r="C72" s="9">
        <v>200</v>
      </c>
      <c r="D72" s="19">
        <v>0.12</v>
      </c>
      <c r="E72" s="19">
        <v>0.12</v>
      </c>
      <c r="F72" s="19">
        <v>17.98</v>
      </c>
      <c r="G72" s="34">
        <f t="shared" ref="G72" si="9">F72*4+E72*9+D72*4</f>
        <v>73.48</v>
      </c>
      <c r="H72" s="67">
        <v>873</v>
      </c>
    </row>
    <row r="73" spans="1:9" ht="13.5" customHeight="1" x14ac:dyDescent="0.25">
      <c r="A73" s="126"/>
      <c r="B73" s="7" t="s">
        <v>112</v>
      </c>
      <c r="C73" s="89">
        <f>SUM(C67:C72)</f>
        <v>640</v>
      </c>
      <c r="D73" s="90">
        <f>SUM(D67:D72)</f>
        <v>34.97999999999999</v>
      </c>
      <c r="E73" s="90">
        <f t="shared" ref="E73:G73" si="10">SUM(E67:E72)</f>
        <v>18.840000000000003</v>
      </c>
      <c r="F73" s="90">
        <f t="shared" si="10"/>
        <v>86.91</v>
      </c>
      <c r="G73" s="90">
        <f t="shared" si="10"/>
        <v>663.07999999999993</v>
      </c>
      <c r="H73" s="96"/>
    </row>
    <row r="74" spans="1:9" ht="27" customHeight="1" x14ac:dyDescent="0.25">
      <c r="A74" s="75" t="s">
        <v>125</v>
      </c>
      <c r="B74" s="75"/>
      <c r="C74" s="3"/>
      <c r="D74" s="22"/>
      <c r="E74" s="22"/>
      <c r="F74" s="22"/>
      <c r="G74" s="22"/>
      <c r="H74" s="97"/>
    </row>
    <row r="75" spans="1:9" ht="12.75" customHeight="1" x14ac:dyDescent="0.25">
      <c r="A75" s="124"/>
      <c r="B75" s="53" t="s">
        <v>99</v>
      </c>
      <c r="C75" s="6">
        <v>100</v>
      </c>
      <c r="D75" s="19">
        <v>0.7</v>
      </c>
      <c r="E75" s="19">
        <v>0</v>
      </c>
      <c r="F75" s="19">
        <v>3.1</v>
      </c>
      <c r="G75" s="19">
        <v>15</v>
      </c>
      <c r="H75" s="67"/>
    </row>
    <row r="76" spans="1:9" ht="13.5" customHeight="1" x14ac:dyDescent="0.25">
      <c r="A76" s="125"/>
      <c r="B76" s="5" t="s">
        <v>105</v>
      </c>
      <c r="C76" s="20">
        <v>100</v>
      </c>
      <c r="D76" s="19">
        <v>11.63</v>
      </c>
      <c r="E76" s="19">
        <v>9.48</v>
      </c>
      <c r="F76" s="19">
        <v>7.04</v>
      </c>
      <c r="G76" s="51">
        <v>160</v>
      </c>
      <c r="H76" s="98" t="s">
        <v>126</v>
      </c>
    </row>
    <row r="77" spans="1:9" ht="14.25" customHeight="1" x14ac:dyDescent="0.25">
      <c r="A77" s="125"/>
      <c r="B77" s="5" t="s">
        <v>60</v>
      </c>
      <c r="C77" s="6">
        <v>180</v>
      </c>
      <c r="D77" s="19">
        <v>6</v>
      </c>
      <c r="E77" s="19">
        <v>6.1</v>
      </c>
      <c r="F77" s="19">
        <v>42</v>
      </c>
      <c r="G77" s="19">
        <v>247.1</v>
      </c>
      <c r="H77" s="67">
        <v>302</v>
      </c>
      <c r="I77" t="s">
        <v>62</v>
      </c>
    </row>
    <row r="78" spans="1:9" ht="12.75" customHeight="1" x14ac:dyDescent="0.25">
      <c r="A78" s="125"/>
      <c r="B78" s="5" t="s">
        <v>136</v>
      </c>
      <c r="C78" s="6">
        <v>180</v>
      </c>
      <c r="D78" s="19">
        <v>3.5</v>
      </c>
      <c r="E78" s="19">
        <v>4</v>
      </c>
      <c r="F78" s="19">
        <v>20.5</v>
      </c>
      <c r="G78" s="34">
        <f t="shared" ref="G78" si="11">F78*4+E78*9+D78*4</f>
        <v>132</v>
      </c>
      <c r="H78" s="100">
        <v>379</v>
      </c>
    </row>
    <row r="79" spans="1:9" ht="15" customHeight="1" x14ac:dyDescent="0.25">
      <c r="A79" s="125"/>
      <c r="B79" s="5" t="s">
        <v>5</v>
      </c>
      <c r="C79" s="6">
        <v>25</v>
      </c>
      <c r="D79" s="20">
        <v>2.0299999999999998</v>
      </c>
      <c r="E79" s="20">
        <v>0.25</v>
      </c>
      <c r="F79" s="20">
        <v>12.2</v>
      </c>
      <c r="G79" s="34">
        <v>60.5</v>
      </c>
      <c r="H79" s="101"/>
    </row>
    <row r="80" spans="1:9" ht="15" customHeight="1" x14ac:dyDescent="0.25">
      <c r="A80" s="125"/>
      <c r="B80" s="5" t="s">
        <v>4</v>
      </c>
      <c r="C80" s="6">
        <v>25</v>
      </c>
      <c r="D80" s="19">
        <v>1.65</v>
      </c>
      <c r="E80" s="19">
        <v>0.3</v>
      </c>
      <c r="F80" s="19">
        <v>8.6</v>
      </c>
      <c r="G80" s="19">
        <v>41.3</v>
      </c>
      <c r="H80" s="100"/>
    </row>
    <row r="81" spans="1:8" x14ac:dyDescent="0.25">
      <c r="A81" s="126"/>
      <c r="B81" s="31" t="s">
        <v>112</v>
      </c>
      <c r="C81" s="68">
        <f>SUM(C75:C80)</f>
        <v>610</v>
      </c>
      <c r="D81" s="69">
        <f>SUM(D75:D80)</f>
        <v>25.509999999999998</v>
      </c>
      <c r="E81" s="69">
        <f t="shared" ref="E81:G81" si="12">SUM(E75:E80)</f>
        <v>20.13</v>
      </c>
      <c r="F81" s="69">
        <f t="shared" si="12"/>
        <v>93.44</v>
      </c>
      <c r="G81" s="69">
        <f t="shared" si="12"/>
        <v>655.9</v>
      </c>
      <c r="H81" s="21"/>
    </row>
    <row r="82" spans="1:8" ht="12.75" customHeight="1" x14ac:dyDescent="0.25">
      <c r="A82" s="75" t="s">
        <v>127</v>
      </c>
      <c r="B82" s="75"/>
      <c r="C82" s="3"/>
      <c r="D82" s="22"/>
      <c r="E82" s="22"/>
      <c r="F82" s="22"/>
      <c r="G82" s="22"/>
      <c r="H82" s="22"/>
    </row>
    <row r="83" spans="1:8" ht="29.25" customHeight="1" x14ac:dyDescent="0.25">
      <c r="A83" s="124"/>
      <c r="B83" s="27" t="s">
        <v>106</v>
      </c>
      <c r="C83" s="19">
        <v>120</v>
      </c>
      <c r="D83" s="20">
        <v>13.1</v>
      </c>
      <c r="E83" s="20">
        <v>10.4</v>
      </c>
      <c r="F83" s="20">
        <v>9.8000000000000007</v>
      </c>
      <c r="G83" s="34">
        <v>184.9</v>
      </c>
      <c r="H83" s="67">
        <v>234</v>
      </c>
    </row>
    <row r="84" spans="1:8" ht="13.5" customHeight="1" x14ac:dyDescent="0.25">
      <c r="A84" s="125"/>
      <c r="B84" s="5" t="s">
        <v>20</v>
      </c>
      <c r="C84" s="6">
        <v>180</v>
      </c>
      <c r="D84" s="19">
        <v>3.7</v>
      </c>
      <c r="E84" s="19">
        <v>5.8</v>
      </c>
      <c r="F84" s="19">
        <v>24.7</v>
      </c>
      <c r="G84" s="19">
        <v>165.6</v>
      </c>
      <c r="H84" s="67">
        <v>520</v>
      </c>
    </row>
    <row r="85" spans="1:8" x14ac:dyDescent="0.25">
      <c r="A85" s="125"/>
      <c r="B85" s="5" t="s">
        <v>78</v>
      </c>
      <c r="C85" s="6">
        <v>200</v>
      </c>
      <c r="D85" s="19">
        <v>7.0000000000000007E-2</v>
      </c>
      <c r="E85" s="19">
        <v>0.02</v>
      </c>
      <c r="F85" s="19">
        <v>15</v>
      </c>
      <c r="G85" s="19">
        <f t="shared" ref="G85" si="13">D85*4+E85*9+F85*4</f>
        <v>60.46</v>
      </c>
      <c r="H85" s="67">
        <v>685</v>
      </c>
    </row>
    <row r="86" spans="1:8" x14ac:dyDescent="0.25">
      <c r="A86" s="125"/>
      <c r="B86" s="5" t="s">
        <v>5</v>
      </c>
      <c r="C86" s="6">
        <v>25</v>
      </c>
      <c r="D86" s="20">
        <v>2.0299999999999998</v>
      </c>
      <c r="E86" s="20">
        <v>0.25</v>
      </c>
      <c r="F86" s="20">
        <v>12.2</v>
      </c>
      <c r="G86" s="34">
        <v>60.5</v>
      </c>
      <c r="H86" s="101"/>
    </row>
    <row r="87" spans="1:8" x14ac:dyDescent="0.25">
      <c r="A87" s="125"/>
      <c r="B87" s="5" t="s">
        <v>4</v>
      </c>
      <c r="C87" s="6">
        <v>25</v>
      </c>
      <c r="D87" s="19">
        <v>1.65</v>
      </c>
      <c r="E87" s="19">
        <v>0.3</v>
      </c>
      <c r="F87" s="19">
        <v>8.6</v>
      </c>
      <c r="G87" s="19">
        <v>41.3</v>
      </c>
      <c r="H87" s="100"/>
    </row>
    <row r="88" spans="1:8" x14ac:dyDescent="0.25">
      <c r="A88" s="125"/>
      <c r="B88" s="53" t="s">
        <v>99</v>
      </c>
      <c r="C88" s="6">
        <v>100</v>
      </c>
      <c r="D88" s="19">
        <v>0.7</v>
      </c>
      <c r="E88" s="19">
        <v>0</v>
      </c>
      <c r="F88" s="19">
        <v>3.1</v>
      </c>
      <c r="G88" s="19">
        <v>15</v>
      </c>
      <c r="H88" s="67"/>
    </row>
    <row r="89" spans="1:8" x14ac:dyDescent="0.25">
      <c r="A89" s="125"/>
      <c r="B89" s="104" t="s">
        <v>128</v>
      </c>
      <c r="C89" s="10">
        <v>35</v>
      </c>
      <c r="D89" s="19">
        <v>2.63</v>
      </c>
      <c r="E89" s="19">
        <v>4.13</v>
      </c>
      <c r="F89" s="19">
        <v>26.2</v>
      </c>
      <c r="G89" s="19">
        <v>146</v>
      </c>
      <c r="H89" s="67"/>
    </row>
    <row r="90" spans="1:8" x14ac:dyDescent="0.25">
      <c r="A90" s="126"/>
      <c r="B90" s="31" t="s">
        <v>112</v>
      </c>
      <c r="C90" s="69">
        <f>SUM(C83:C89)</f>
        <v>685</v>
      </c>
      <c r="D90" s="80">
        <f>SUM(D83:D89)</f>
        <v>23.88</v>
      </c>
      <c r="E90" s="80">
        <f t="shared" ref="E90:G90" si="14">SUM(E83:E89)</f>
        <v>20.9</v>
      </c>
      <c r="F90" s="80">
        <f t="shared" si="14"/>
        <v>99.6</v>
      </c>
      <c r="G90" s="80">
        <f t="shared" si="14"/>
        <v>673.76</v>
      </c>
      <c r="H90" s="21"/>
    </row>
    <row r="91" spans="1:8" ht="29.25" x14ac:dyDescent="0.25">
      <c r="A91" s="75" t="s">
        <v>129</v>
      </c>
      <c r="B91" s="75"/>
      <c r="C91" s="3"/>
      <c r="D91" s="22"/>
      <c r="E91" s="22"/>
      <c r="F91" s="22"/>
      <c r="G91" s="22"/>
      <c r="H91" s="22"/>
    </row>
    <row r="92" spans="1:8" x14ac:dyDescent="0.25">
      <c r="A92" s="124"/>
      <c r="B92" s="102" t="s">
        <v>138</v>
      </c>
      <c r="C92" s="63">
        <v>100</v>
      </c>
      <c r="D92" s="64">
        <v>12.78</v>
      </c>
      <c r="E92" s="64">
        <v>10.26</v>
      </c>
      <c r="F92" s="64">
        <v>11.7</v>
      </c>
      <c r="G92" s="34">
        <v>191.7</v>
      </c>
      <c r="H92" s="100">
        <v>454</v>
      </c>
    </row>
    <row r="93" spans="1:8" x14ac:dyDescent="0.25">
      <c r="A93" s="125"/>
      <c r="B93" s="60" t="s">
        <v>94</v>
      </c>
      <c r="C93" s="47">
        <v>180</v>
      </c>
      <c r="D93" s="46">
        <v>5.3</v>
      </c>
      <c r="E93" s="46">
        <v>5</v>
      </c>
      <c r="F93" s="46">
        <v>40</v>
      </c>
      <c r="G93" s="46">
        <f t="shared" ref="G93:G94" si="15">D93*4+E93*9+F93*4</f>
        <v>226.2</v>
      </c>
      <c r="H93" s="91">
        <v>332</v>
      </c>
    </row>
    <row r="94" spans="1:8" ht="13.5" customHeight="1" x14ac:dyDescent="0.25">
      <c r="A94" s="125"/>
      <c r="B94" s="26" t="s">
        <v>96</v>
      </c>
      <c r="C94" s="4">
        <v>200</v>
      </c>
      <c r="D94" s="20">
        <v>0.3</v>
      </c>
      <c r="E94" s="20">
        <v>0</v>
      </c>
      <c r="F94" s="20">
        <v>15.2</v>
      </c>
      <c r="G94" s="20">
        <f t="shared" si="15"/>
        <v>62</v>
      </c>
      <c r="H94" s="81"/>
    </row>
    <row r="95" spans="1:8" ht="12.75" customHeight="1" x14ac:dyDescent="0.25">
      <c r="A95" s="125"/>
      <c r="B95" s="5" t="s">
        <v>5</v>
      </c>
      <c r="C95" s="6">
        <v>25</v>
      </c>
      <c r="D95" s="20">
        <v>2.0299999999999998</v>
      </c>
      <c r="E95" s="20">
        <v>0.25</v>
      </c>
      <c r="F95" s="20">
        <v>12.2</v>
      </c>
      <c r="G95" s="34">
        <v>60.5</v>
      </c>
      <c r="H95" s="101"/>
    </row>
    <row r="96" spans="1:8" ht="12.75" customHeight="1" x14ac:dyDescent="0.25">
      <c r="A96" s="125"/>
      <c r="B96" s="5" t="s">
        <v>4</v>
      </c>
      <c r="C96" s="6">
        <v>25</v>
      </c>
      <c r="D96" s="19">
        <v>1.65</v>
      </c>
      <c r="E96" s="19">
        <v>0.3</v>
      </c>
      <c r="F96" s="19">
        <v>8.6</v>
      </c>
      <c r="G96" s="19">
        <v>41.3</v>
      </c>
      <c r="H96" s="100"/>
    </row>
    <row r="97" spans="1:9" ht="14.25" customHeight="1" x14ac:dyDescent="0.25">
      <c r="A97" s="125"/>
      <c r="B97" s="103" t="s">
        <v>101</v>
      </c>
      <c r="C97" s="6">
        <v>100</v>
      </c>
      <c r="D97" s="19">
        <v>0.7</v>
      </c>
      <c r="E97" s="19">
        <v>0</v>
      </c>
      <c r="F97" s="19">
        <v>4.0999999999999996</v>
      </c>
      <c r="G97" s="19">
        <v>19</v>
      </c>
      <c r="H97" s="67"/>
    </row>
    <row r="98" spans="1:9" ht="18.75" customHeight="1" x14ac:dyDescent="0.25">
      <c r="A98" s="125"/>
      <c r="B98" s="5" t="s">
        <v>133</v>
      </c>
      <c r="C98" s="6">
        <v>100</v>
      </c>
      <c r="D98" s="19">
        <v>0.5</v>
      </c>
      <c r="E98" s="19">
        <v>0</v>
      </c>
      <c r="F98" s="19">
        <v>11.4</v>
      </c>
      <c r="G98" s="19">
        <v>48</v>
      </c>
      <c r="H98" s="67"/>
    </row>
    <row r="99" spans="1:9" ht="55.5" customHeight="1" x14ac:dyDescent="0.25">
      <c r="A99" s="126"/>
      <c r="B99" s="7" t="s">
        <v>14</v>
      </c>
      <c r="C99" s="80">
        <f>SUM(C92:C98)</f>
        <v>730</v>
      </c>
      <c r="D99" s="80">
        <f>SUM(D92:D98)</f>
        <v>23.259999999999998</v>
      </c>
      <c r="E99" s="80">
        <f t="shared" ref="E99:F99" si="16">SUM(E92:E98)</f>
        <v>15.81</v>
      </c>
      <c r="F99" s="80">
        <f t="shared" si="16"/>
        <v>103.2</v>
      </c>
      <c r="G99" s="80">
        <f>SUM(G92:G98)</f>
        <v>648.69999999999993</v>
      </c>
      <c r="H99" s="35"/>
      <c r="I99" s="29"/>
    </row>
    <row r="100" spans="1:9" ht="13.5" customHeight="1" x14ac:dyDescent="0.25">
      <c r="A100" s="75" t="s">
        <v>130</v>
      </c>
      <c r="B100" s="75"/>
      <c r="C100" s="48"/>
      <c r="D100" s="49"/>
      <c r="E100" s="49"/>
      <c r="F100" s="49"/>
      <c r="G100" s="49"/>
      <c r="H100" s="49"/>
      <c r="I100" s="29"/>
    </row>
    <row r="101" spans="1:9" ht="17.25" customHeight="1" x14ac:dyDescent="0.25">
      <c r="A101" s="124"/>
      <c r="B101" s="26" t="s">
        <v>119</v>
      </c>
      <c r="C101" s="19">
        <v>50</v>
      </c>
      <c r="D101" s="19">
        <v>6.8</v>
      </c>
      <c r="E101" s="19">
        <v>5</v>
      </c>
      <c r="F101" s="19">
        <v>12.54</v>
      </c>
      <c r="G101" s="19">
        <v>122.36</v>
      </c>
      <c r="H101" s="67">
        <v>3</v>
      </c>
      <c r="I101" s="29"/>
    </row>
    <row r="102" spans="1:9" x14ac:dyDescent="0.25">
      <c r="A102" s="125"/>
      <c r="B102" s="61" t="s">
        <v>137</v>
      </c>
      <c r="C102" s="62">
        <v>230</v>
      </c>
      <c r="D102" s="19">
        <v>7.7</v>
      </c>
      <c r="E102" s="19">
        <v>11.04</v>
      </c>
      <c r="F102" s="19">
        <v>31</v>
      </c>
      <c r="G102" s="34">
        <v>254</v>
      </c>
      <c r="H102" s="67">
        <v>161</v>
      </c>
    </row>
    <row r="103" spans="1:9" x14ac:dyDescent="0.25">
      <c r="A103" s="125"/>
      <c r="B103" s="26" t="s">
        <v>118</v>
      </c>
      <c r="C103" s="4">
        <v>200</v>
      </c>
      <c r="D103" s="20">
        <v>6</v>
      </c>
      <c r="E103" s="20">
        <v>5</v>
      </c>
      <c r="F103" s="20">
        <v>8</v>
      </c>
      <c r="G103" s="20">
        <v>102</v>
      </c>
      <c r="H103" s="81"/>
    </row>
    <row r="104" spans="1:9" ht="72.75" customHeight="1" x14ac:dyDescent="0.25">
      <c r="A104" s="125"/>
      <c r="B104" s="111" t="s">
        <v>140</v>
      </c>
      <c r="C104" s="109">
        <v>52.2</v>
      </c>
      <c r="D104" s="110">
        <v>6.52</v>
      </c>
      <c r="E104" s="110">
        <v>6</v>
      </c>
      <c r="F104" s="110">
        <v>0.36</v>
      </c>
      <c r="G104" s="110">
        <v>81.95</v>
      </c>
      <c r="H104" s="112">
        <v>213</v>
      </c>
    </row>
    <row r="105" spans="1:9" hidden="1" x14ac:dyDescent="0.25">
      <c r="A105" s="125"/>
      <c r="B105" s="5" t="s">
        <v>4</v>
      </c>
      <c r="C105" s="6">
        <v>35</v>
      </c>
      <c r="D105" s="19">
        <v>2.2999999999999998</v>
      </c>
      <c r="E105" s="19">
        <v>0.42</v>
      </c>
      <c r="F105" s="19">
        <v>12</v>
      </c>
      <c r="G105" s="19">
        <v>57.8</v>
      </c>
      <c r="H105" s="67"/>
    </row>
    <row r="106" spans="1:9" hidden="1" x14ac:dyDescent="0.25">
      <c r="A106" s="126"/>
      <c r="B106" s="7" t="s">
        <v>14</v>
      </c>
      <c r="C106" s="68">
        <f>SUM(C101:C105)</f>
        <v>567.20000000000005</v>
      </c>
      <c r="D106" s="69">
        <f>SUM(D101:D105)</f>
        <v>29.32</v>
      </c>
      <c r="E106" s="69">
        <f>SUM(E101:E105)</f>
        <v>27.46</v>
      </c>
      <c r="F106" s="69">
        <f>SUM(F101:F105)</f>
        <v>63.9</v>
      </c>
      <c r="G106" s="69">
        <f>SUM(G101:G105)</f>
        <v>618.11</v>
      </c>
      <c r="H106" s="21"/>
    </row>
    <row r="107" spans="1:9" x14ac:dyDescent="0.25">
      <c r="A107" s="1"/>
      <c r="B107" s="17" t="s">
        <v>21</v>
      </c>
      <c r="C107" s="4"/>
      <c r="D107" s="148" t="s">
        <v>3</v>
      </c>
      <c r="E107" s="148"/>
      <c r="F107" s="148"/>
      <c r="G107" s="143" t="s">
        <v>18</v>
      </c>
      <c r="H107" s="143"/>
    </row>
    <row r="108" spans="1:9" x14ac:dyDescent="0.25">
      <c r="A108" s="1"/>
      <c r="B108" s="5"/>
      <c r="C108" s="4"/>
      <c r="D108" s="16" t="s">
        <v>0</v>
      </c>
      <c r="E108" s="16" t="s">
        <v>1</v>
      </c>
      <c r="F108" s="16" t="s">
        <v>2</v>
      </c>
      <c r="G108" s="144"/>
      <c r="H108" s="144"/>
    </row>
    <row r="109" spans="1:9" x14ac:dyDescent="0.25">
      <c r="A109" s="1"/>
      <c r="B109" s="5" t="s">
        <v>23</v>
      </c>
      <c r="C109" s="6"/>
      <c r="D109" s="93" t="s">
        <v>71</v>
      </c>
      <c r="E109" s="93" t="s">
        <v>72</v>
      </c>
      <c r="F109" s="93" t="s">
        <v>73</v>
      </c>
      <c r="G109" s="93" t="s">
        <v>74</v>
      </c>
      <c r="H109" s="18"/>
    </row>
    <row r="110" spans="1:9" x14ac:dyDescent="0.25">
      <c r="A110" s="1"/>
      <c r="B110" s="23" t="s">
        <v>100</v>
      </c>
      <c r="C110" s="24"/>
      <c r="D110" s="94">
        <f>D109*0.2</f>
        <v>18</v>
      </c>
      <c r="E110" s="94">
        <f t="shared" ref="E110:G110" si="17">E109*0.2</f>
        <v>18.400000000000002</v>
      </c>
      <c r="F110" s="94">
        <f t="shared" si="17"/>
        <v>76.600000000000009</v>
      </c>
      <c r="G110" s="94">
        <f t="shared" si="17"/>
        <v>542.6</v>
      </c>
      <c r="H110" s="57"/>
    </row>
    <row r="111" spans="1:9" x14ac:dyDescent="0.25">
      <c r="A111" s="92"/>
      <c r="B111" s="25" t="s">
        <v>22</v>
      </c>
      <c r="C111" s="58">
        <f>(C20+C27+C34+C43+C50+C58+C65+C73+C81+C90+C99+C106)/12</f>
        <v>636.76666666666665</v>
      </c>
      <c r="D111" s="58">
        <f>(D20+D27+D34+D43+D50+D58+D65+D73+D81+D90+D99+D106)/12</f>
        <v>26.465833333333332</v>
      </c>
      <c r="E111" s="58">
        <f>(E20+E27+E34+E43+E50+E58+E65+E73+E81+E90+E99+E106)/12</f>
        <v>21.118666666666666</v>
      </c>
      <c r="F111" s="58">
        <f>(F20+F27+F34+F43+F50+F58+F65+F73+F81+F90+F99+F106)/12</f>
        <v>87.247333333333344</v>
      </c>
      <c r="G111" s="58">
        <f>(G20+G27+G34+G43+G50+G58+G65+G73+G81+G90+G99+G106)/12</f>
        <v>641.55566666666664</v>
      </c>
      <c r="H111" s="58"/>
    </row>
    <row r="112" spans="1:9" x14ac:dyDescent="0.25">
      <c r="A112" s="138" t="s">
        <v>131</v>
      </c>
      <c r="B112" s="138"/>
      <c r="C112" s="138"/>
      <c r="D112" s="138"/>
      <c r="E112" s="138"/>
      <c r="F112" s="138"/>
      <c r="G112" s="138"/>
      <c r="H112" s="138"/>
    </row>
    <row r="113" spans="1:8" x14ac:dyDescent="0.25">
      <c r="A113" s="139"/>
      <c r="B113" s="139"/>
      <c r="C113" s="139"/>
      <c r="D113" s="139"/>
      <c r="E113" s="139"/>
      <c r="F113" s="139"/>
      <c r="G113" s="139"/>
      <c r="H113" s="139"/>
    </row>
    <row r="114" spans="1:8" x14ac:dyDescent="0.25">
      <c r="A114" s="139"/>
      <c r="B114" s="139"/>
      <c r="C114" s="139"/>
      <c r="D114" s="139"/>
      <c r="E114" s="139"/>
      <c r="F114" s="139"/>
      <c r="G114" s="139"/>
      <c r="H114" s="139"/>
    </row>
  </sheetData>
  <mergeCells count="24">
    <mergeCell ref="A101:A106"/>
    <mergeCell ref="A112:H114"/>
    <mergeCell ref="A15:A20"/>
    <mergeCell ref="H107:H108"/>
    <mergeCell ref="A45:A50"/>
    <mergeCell ref="A52:A58"/>
    <mergeCell ref="A61:A65"/>
    <mergeCell ref="A67:A73"/>
    <mergeCell ref="A75:A81"/>
    <mergeCell ref="A83:A90"/>
    <mergeCell ref="A92:A99"/>
    <mergeCell ref="D107:F107"/>
    <mergeCell ref="G107:G108"/>
    <mergeCell ref="A9:H9"/>
    <mergeCell ref="A22:A27"/>
    <mergeCell ref="A29:A34"/>
    <mergeCell ref="A36:A43"/>
    <mergeCell ref="H11:H12"/>
    <mergeCell ref="A11:A12"/>
    <mergeCell ref="B11:B12"/>
    <mergeCell ref="C11:C12"/>
    <mergeCell ref="D11:F11"/>
    <mergeCell ref="G11:G12"/>
    <mergeCell ref="A10:H10"/>
  </mergeCells>
  <pageMargins left="0.25" right="0.25" top="0.75" bottom="0.75" header="0.3" footer="0.3"/>
  <pageSetup paperSize="9" scale="8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4" workbookViewId="0">
      <selection activeCell="K10" sqref="K10"/>
    </sheetView>
  </sheetViews>
  <sheetFormatPr defaultRowHeight="15" x14ac:dyDescent="0.25"/>
  <cols>
    <col min="1" max="1" width="21.140625" customWidth="1"/>
    <col min="2" max="2" width="4.5703125" customWidth="1"/>
    <col min="3" max="3" width="5" customWidth="1"/>
    <col min="4" max="5" width="4.85546875" customWidth="1"/>
    <col min="6" max="6" width="4.7109375" customWidth="1"/>
    <col min="7" max="7" width="4.85546875" customWidth="1"/>
    <col min="8" max="8" width="5.140625" customWidth="1"/>
    <col min="9" max="9" width="4.5703125" customWidth="1"/>
    <col min="10" max="10" width="5.28515625" customWidth="1"/>
    <col min="11" max="11" width="5.85546875" customWidth="1"/>
    <col min="12" max="12" width="6.28515625" customWidth="1"/>
    <col min="13" max="13" width="9.5703125" customWidth="1"/>
    <col min="14" max="14" width="5.42578125" customWidth="1"/>
    <col min="15" max="15" width="7.28515625" customWidth="1"/>
  </cols>
  <sheetData>
    <row r="1" spans="1:15" x14ac:dyDescent="0.25">
      <c r="A1" s="149" t="s">
        <v>64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x14ac:dyDescent="0.25">
      <c r="A2" s="149" t="s">
        <v>26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x14ac:dyDescent="0.25">
      <c r="A3" t="s">
        <v>27</v>
      </c>
      <c r="B3" s="2" t="s">
        <v>28</v>
      </c>
      <c r="C3" s="2" t="s">
        <v>29</v>
      </c>
      <c r="D3" s="2" t="s">
        <v>30</v>
      </c>
      <c r="E3" s="2" t="s">
        <v>31</v>
      </c>
      <c r="F3" s="2" t="s">
        <v>32</v>
      </c>
      <c r="G3" s="2" t="s">
        <v>33</v>
      </c>
      <c r="H3" s="2" t="s">
        <v>34</v>
      </c>
      <c r="I3" s="2" t="s">
        <v>35</v>
      </c>
      <c r="J3" s="2" t="s">
        <v>36</v>
      </c>
      <c r="K3" s="2" t="s">
        <v>37</v>
      </c>
      <c r="L3" s="2" t="s">
        <v>38</v>
      </c>
      <c r="M3" s="2" t="s">
        <v>39</v>
      </c>
    </row>
    <row r="4" spans="1:15" x14ac:dyDescent="0.25">
      <c r="A4" s="11" t="s">
        <v>40</v>
      </c>
      <c r="B4" s="12">
        <v>35</v>
      </c>
      <c r="C4" s="12">
        <v>52</v>
      </c>
      <c r="D4" s="12">
        <v>35</v>
      </c>
      <c r="E4" s="12">
        <v>63</v>
      </c>
      <c r="F4" s="12">
        <v>70</v>
      </c>
      <c r="G4" s="12">
        <v>35</v>
      </c>
      <c r="H4" s="12">
        <v>35</v>
      </c>
      <c r="I4" s="12">
        <v>35</v>
      </c>
      <c r="J4" s="12">
        <v>35</v>
      </c>
      <c r="K4" s="12">
        <v>6</v>
      </c>
      <c r="L4" s="13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40.1</v>
      </c>
      <c r="M4" s="12" t="s">
        <v>55</v>
      </c>
    </row>
    <row r="5" spans="1:15" x14ac:dyDescent="0.25">
      <c r="A5" t="s">
        <v>41</v>
      </c>
      <c r="B5" s="2">
        <v>35</v>
      </c>
      <c r="C5" s="2">
        <v>35</v>
      </c>
      <c r="D5" s="2">
        <v>35</v>
      </c>
      <c r="E5" s="2">
        <v>35</v>
      </c>
      <c r="F5" s="2">
        <v>30</v>
      </c>
      <c r="G5" s="2"/>
      <c r="H5" s="2">
        <v>25</v>
      </c>
      <c r="I5" s="2">
        <v>25</v>
      </c>
      <c r="J5" s="2">
        <v>35</v>
      </c>
      <c r="K5" s="2"/>
      <c r="L5" s="13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25.5</v>
      </c>
      <c r="M5" s="30" t="s">
        <v>65</v>
      </c>
    </row>
    <row r="6" spans="1:15" x14ac:dyDescent="0.25">
      <c r="A6" t="s">
        <v>7</v>
      </c>
      <c r="B6" s="2"/>
      <c r="C6" s="2">
        <v>75</v>
      </c>
      <c r="D6" s="2"/>
      <c r="E6" s="2"/>
      <c r="F6" s="2"/>
      <c r="G6" s="2"/>
      <c r="H6" s="2"/>
      <c r="I6" s="2">
        <v>112</v>
      </c>
      <c r="J6" s="2"/>
      <c r="K6" s="2"/>
      <c r="L6" s="13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18.7</v>
      </c>
      <c r="M6" s="33" t="s">
        <v>88</v>
      </c>
    </row>
    <row r="7" spans="1:15" x14ac:dyDescent="0.25">
      <c r="A7" t="s">
        <v>8</v>
      </c>
      <c r="B7" s="2"/>
      <c r="C7" s="2"/>
      <c r="D7" s="2">
        <v>133.69999999999999</v>
      </c>
      <c r="E7" s="2"/>
      <c r="F7" s="2"/>
      <c r="G7" s="2"/>
      <c r="H7" s="2"/>
      <c r="I7" s="2"/>
      <c r="J7" s="2"/>
      <c r="K7" s="2"/>
      <c r="L7" s="13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13.37</v>
      </c>
      <c r="M7" s="14" t="s">
        <v>89</v>
      </c>
    </row>
    <row r="8" spans="1:15" x14ac:dyDescent="0.25">
      <c r="A8" t="s">
        <v>9</v>
      </c>
      <c r="B8" s="2"/>
      <c r="C8" s="2"/>
      <c r="D8" s="2"/>
      <c r="E8" s="2">
        <v>64</v>
      </c>
      <c r="F8" s="2"/>
      <c r="G8" s="2"/>
      <c r="H8" s="2"/>
      <c r="I8" s="2"/>
      <c r="J8" s="2">
        <v>118</v>
      </c>
      <c r="K8" s="2"/>
      <c r="L8" s="13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18.2</v>
      </c>
      <c r="M8" s="32" t="s">
        <v>77</v>
      </c>
    </row>
    <row r="9" spans="1:15" x14ac:dyDescent="0.25">
      <c r="A9" t="s">
        <v>79</v>
      </c>
      <c r="B9" s="2"/>
      <c r="C9" s="2"/>
      <c r="D9" s="2"/>
      <c r="E9" s="2"/>
      <c r="F9" s="2"/>
      <c r="G9" s="2"/>
      <c r="H9" s="2">
        <v>100</v>
      </c>
      <c r="I9" s="2"/>
      <c r="J9" s="2"/>
      <c r="K9" s="2"/>
      <c r="L9" s="13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10</v>
      </c>
      <c r="M9" s="14" t="s">
        <v>57</v>
      </c>
    </row>
    <row r="10" spans="1:15" x14ac:dyDescent="0.25">
      <c r="A10" s="11" t="s">
        <v>42</v>
      </c>
      <c r="B10" s="12">
        <v>34</v>
      </c>
      <c r="C10" s="12">
        <v>14</v>
      </c>
      <c r="D10" s="12"/>
      <c r="E10" s="12">
        <v>53</v>
      </c>
      <c r="F10" s="12">
        <v>383</v>
      </c>
      <c r="G10" s="12"/>
      <c r="H10" s="12"/>
      <c r="I10" s="12"/>
      <c r="J10" s="12">
        <v>145</v>
      </c>
      <c r="K10" s="12">
        <v>75</v>
      </c>
      <c r="L10" s="15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70.400000000000006</v>
      </c>
      <c r="M10" s="12" t="s">
        <v>90</v>
      </c>
    </row>
    <row r="11" spans="1:15" x14ac:dyDescent="0.25">
      <c r="A11" t="s">
        <v>43</v>
      </c>
      <c r="B11" s="2"/>
      <c r="C11" s="2"/>
      <c r="D11" s="2"/>
      <c r="E11" s="2">
        <v>200</v>
      </c>
      <c r="F11" s="2"/>
      <c r="G11" s="2"/>
      <c r="H11" s="2"/>
      <c r="I11" s="2">
        <v>200</v>
      </c>
      <c r="J11" s="2"/>
      <c r="K11" s="2"/>
      <c r="L11" s="13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40</v>
      </c>
      <c r="M11" s="30" t="s">
        <v>67</v>
      </c>
    </row>
    <row r="12" spans="1:15" x14ac:dyDescent="0.25">
      <c r="A12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>
        <v>149</v>
      </c>
      <c r="L12" s="13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14.9</v>
      </c>
      <c r="M12" s="14" t="s">
        <v>68</v>
      </c>
    </row>
    <row r="13" spans="1:15" x14ac:dyDescent="0.25">
      <c r="A13" t="s">
        <v>44</v>
      </c>
      <c r="B13" s="2"/>
      <c r="C13" s="2"/>
      <c r="D13" s="2">
        <v>65</v>
      </c>
      <c r="E13" s="2"/>
      <c r="F13" s="2">
        <v>15</v>
      </c>
      <c r="G13" s="2"/>
      <c r="H13" s="2"/>
      <c r="I13" s="2">
        <v>45</v>
      </c>
      <c r="J13" s="2"/>
      <c r="K13" s="2"/>
      <c r="L13" s="13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12.5</v>
      </c>
      <c r="M13" s="14" t="s">
        <v>75</v>
      </c>
    </row>
    <row r="14" spans="1:15" x14ac:dyDescent="0.25">
      <c r="A14" t="s">
        <v>45</v>
      </c>
      <c r="B14" s="2"/>
      <c r="C14" s="2"/>
      <c r="D14" s="2"/>
      <c r="E14" s="2"/>
      <c r="F14" s="2"/>
      <c r="G14" s="2"/>
      <c r="H14" s="2">
        <v>60</v>
      </c>
      <c r="I14" s="2"/>
      <c r="J14" s="2"/>
      <c r="K14" s="2"/>
      <c r="L14" s="13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6</v>
      </c>
      <c r="M14" s="14" t="s">
        <v>66</v>
      </c>
    </row>
    <row r="15" spans="1:15" x14ac:dyDescent="0.25">
      <c r="A15" t="s">
        <v>11</v>
      </c>
      <c r="B15" s="2"/>
      <c r="C15" s="2">
        <v>61</v>
      </c>
      <c r="D15" s="2"/>
      <c r="E15" s="2">
        <v>154</v>
      </c>
      <c r="F15" s="2"/>
      <c r="G15" s="2">
        <v>100</v>
      </c>
      <c r="H15" s="2"/>
      <c r="I15" s="2"/>
      <c r="J15" s="2">
        <v>154</v>
      </c>
      <c r="K15" s="2"/>
      <c r="L15" s="13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46.9</v>
      </c>
      <c r="M15" s="33" t="s">
        <v>91</v>
      </c>
    </row>
    <row r="16" spans="1:15" x14ac:dyDescent="0.25">
      <c r="A16" t="s">
        <v>46</v>
      </c>
      <c r="B16" s="2">
        <v>100</v>
      </c>
      <c r="C16" s="2">
        <v>180</v>
      </c>
      <c r="D16" s="2">
        <v>123</v>
      </c>
      <c r="E16" s="2">
        <v>110</v>
      </c>
      <c r="F16" s="2"/>
      <c r="G16" s="2">
        <v>13</v>
      </c>
      <c r="H16" s="2">
        <v>104</v>
      </c>
      <c r="I16" s="2">
        <v>120</v>
      </c>
      <c r="J16" s="2">
        <v>50</v>
      </c>
      <c r="K16" s="2"/>
      <c r="L16" s="13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80</v>
      </c>
      <c r="M16" s="30" t="s">
        <v>69</v>
      </c>
    </row>
    <row r="17" spans="1:13" x14ac:dyDescent="0.25">
      <c r="A17" t="s">
        <v>47</v>
      </c>
      <c r="B17" s="2"/>
      <c r="C17" s="2"/>
      <c r="D17" s="2">
        <v>200</v>
      </c>
      <c r="E17" s="2"/>
      <c r="F17" s="2"/>
      <c r="G17" s="2"/>
      <c r="H17" s="2"/>
      <c r="I17" s="2"/>
      <c r="J17" s="2"/>
      <c r="K17" s="2">
        <v>200</v>
      </c>
      <c r="L17" s="13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40</v>
      </c>
      <c r="M17" s="30" t="s">
        <v>55</v>
      </c>
    </row>
    <row r="18" spans="1:13" x14ac:dyDescent="0.25">
      <c r="A18" t="s">
        <v>15</v>
      </c>
      <c r="B18" s="2"/>
      <c r="C18" s="2"/>
      <c r="D18" s="2"/>
      <c r="E18" s="2"/>
      <c r="F18" s="2"/>
      <c r="G18" s="2">
        <v>10</v>
      </c>
      <c r="H18" s="2">
        <v>10</v>
      </c>
      <c r="I18" s="2"/>
      <c r="J18" s="2"/>
      <c r="K18" s="2">
        <v>6</v>
      </c>
      <c r="L18" s="13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2.6</v>
      </c>
      <c r="M18" s="14" t="s">
        <v>56</v>
      </c>
    </row>
    <row r="19" spans="1:13" x14ac:dyDescent="0.25">
      <c r="A19" t="s">
        <v>48</v>
      </c>
      <c r="B19" s="2">
        <v>16</v>
      </c>
      <c r="C19" s="2">
        <v>9</v>
      </c>
      <c r="D19" s="2"/>
      <c r="E19" s="2">
        <v>7</v>
      </c>
      <c r="F19" s="2">
        <v>10</v>
      </c>
      <c r="G19" s="2">
        <v>5</v>
      </c>
      <c r="H19" s="2">
        <v>7</v>
      </c>
      <c r="I19" s="2">
        <v>12</v>
      </c>
      <c r="J19" s="2">
        <v>6</v>
      </c>
      <c r="K19" s="2">
        <v>6</v>
      </c>
      <c r="L19" s="13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7.8</v>
      </c>
      <c r="M19" s="14" t="s">
        <v>80</v>
      </c>
    </row>
    <row r="20" spans="1:13" x14ac:dyDescent="0.25">
      <c r="A20" t="s">
        <v>49</v>
      </c>
      <c r="B20" s="2"/>
      <c r="C20" s="2">
        <v>4</v>
      </c>
      <c r="D20" s="2">
        <v>12</v>
      </c>
      <c r="E20" s="2">
        <v>10</v>
      </c>
      <c r="F20" s="2"/>
      <c r="G20" s="2">
        <v>4</v>
      </c>
      <c r="H20" s="2">
        <v>10</v>
      </c>
      <c r="I20" s="2"/>
      <c r="J20" s="2">
        <v>5</v>
      </c>
      <c r="K20" s="2"/>
      <c r="L20" s="13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4.5</v>
      </c>
      <c r="M20" s="33" t="s">
        <v>92</v>
      </c>
    </row>
    <row r="21" spans="1:13" x14ac:dyDescent="0.25">
      <c r="A21" t="s">
        <v>10</v>
      </c>
      <c r="B21" s="2">
        <v>92</v>
      </c>
      <c r="C21" s="2"/>
      <c r="D21" s="2"/>
      <c r="E21" s="2"/>
      <c r="F21" s="2"/>
      <c r="G21" s="2">
        <v>4</v>
      </c>
      <c r="H21" s="2"/>
      <c r="I21" s="2"/>
      <c r="J21" s="2"/>
      <c r="K21" s="2">
        <v>4</v>
      </c>
      <c r="L21" s="13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10</v>
      </c>
      <c r="M21" s="14" t="s">
        <v>57</v>
      </c>
    </row>
    <row r="22" spans="1:13" x14ac:dyDescent="0.25">
      <c r="A22" t="s">
        <v>13</v>
      </c>
      <c r="B22" s="2">
        <v>12</v>
      </c>
      <c r="C22" s="2">
        <v>12</v>
      </c>
      <c r="D22" s="2"/>
      <c r="E22" s="2"/>
      <c r="F22" s="2">
        <v>14</v>
      </c>
      <c r="G22" s="2">
        <v>12</v>
      </c>
      <c r="H22" s="2">
        <v>12</v>
      </c>
      <c r="I22" s="2"/>
      <c r="J22" s="2">
        <v>12</v>
      </c>
      <c r="K22" s="2">
        <v>12</v>
      </c>
      <c r="L22" s="13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8.6</v>
      </c>
      <c r="M22" s="14" t="s">
        <v>80</v>
      </c>
    </row>
    <row r="23" spans="1:13" x14ac:dyDescent="0.25">
      <c r="A23" t="s">
        <v>12</v>
      </c>
      <c r="B23" s="2">
        <v>2</v>
      </c>
      <c r="C23" s="2"/>
      <c r="D23" s="2"/>
      <c r="E23" s="2"/>
      <c r="F23" s="2"/>
      <c r="G23" s="2"/>
      <c r="H23" s="2">
        <v>2</v>
      </c>
      <c r="I23" s="2"/>
      <c r="J23" s="2"/>
      <c r="K23" s="2"/>
      <c r="L23" s="13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0.4</v>
      </c>
      <c r="M23" s="33" t="s">
        <v>85</v>
      </c>
    </row>
    <row r="24" spans="1:13" x14ac:dyDescent="0.25">
      <c r="A24" t="s">
        <v>50</v>
      </c>
      <c r="B24" s="2"/>
      <c r="C24" s="2"/>
      <c r="D24" s="2"/>
      <c r="E24" s="2"/>
      <c r="F24" s="2">
        <v>3</v>
      </c>
      <c r="G24" s="2"/>
      <c r="H24" s="2"/>
      <c r="I24" s="2"/>
      <c r="J24" s="2"/>
      <c r="K24" s="2"/>
      <c r="L24" s="13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0.3</v>
      </c>
      <c r="M24" s="33" t="s">
        <v>93</v>
      </c>
    </row>
    <row r="25" spans="1:13" x14ac:dyDescent="0.25">
      <c r="A25" t="s">
        <v>84</v>
      </c>
      <c r="B25" s="33"/>
      <c r="C25" s="33"/>
      <c r="D25" s="33"/>
      <c r="E25" s="33"/>
      <c r="F25" s="33"/>
      <c r="G25" s="33"/>
      <c r="H25" s="33"/>
      <c r="I25" s="33"/>
      <c r="J25" s="33">
        <v>5</v>
      </c>
      <c r="K25" s="33"/>
      <c r="L25" s="13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0.5</v>
      </c>
      <c r="M25" s="14" t="s">
        <v>85</v>
      </c>
    </row>
    <row r="26" spans="1:13" x14ac:dyDescent="0.25">
      <c r="A26" t="s">
        <v>17</v>
      </c>
      <c r="B26" s="2">
        <v>15</v>
      </c>
      <c r="C26" s="2"/>
      <c r="D26" s="2"/>
      <c r="E26" s="2"/>
      <c r="F26" s="2">
        <v>15</v>
      </c>
      <c r="G26" s="2"/>
      <c r="H26" s="2"/>
      <c r="I26" s="2"/>
      <c r="J26" s="2"/>
      <c r="K26" s="2"/>
      <c r="L26" s="13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3</v>
      </c>
      <c r="M26" s="14" t="s">
        <v>70</v>
      </c>
    </row>
    <row r="27" spans="1:13" x14ac:dyDescent="0.25">
      <c r="A27" t="s">
        <v>51</v>
      </c>
      <c r="B27" s="2"/>
      <c r="C27" s="2"/>
      <c r="D27" s="2"/>
      <c r="E27" s="2"/>
      <c r="F27" s="2"/>
      <c r="G27" s="2"/>
      <c r="H27" s="2"/>
      <c r="I27" s="2"/>
      <c r="J27" s="2"/>
      <c r="K27" s="2">
        <v>35</v>
      </c>
      <c r="L27" s="13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3.5</v>
      </c>
      <c r="M27" s="14" t="s">
        <v>58</v>
      </c>
    </row>
    <row r="28" spans="1:13" x14ac:dyDescent="0.25">
      <c r="A28" t="s">
        <v>52</v>
      </c>
      <c r="B28" s="2"/>
      <c r="C28" s="2">
        <v>2</v>
      </c>
      <c r="D28" s="2"/>
      <c r="E28" s="2">
        <v>1</v>
      </c>
      <c r="F28" s="2"/>
      <c r="G28" s="2">
        <v>57</v>
      </c>
      <c r="H28" s="2">
        <v>2</v>
      </c>
      <c r="I28" s="2">
        <v>2</v>
      </c>
      <c r="J28" s="2"/>
      <c r="K28" s="2"/>
      <c r="L28" s="13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6.4</v>
      </c>
      <c r="M28" s="14" t="s">
        <v>66</v>
      </c>
    </row>
    <row r="29" spans="1:13" x14ac:dyDescent="0.25">
      <c r="A29" t="s">
        <v>53</v>
      </c>
      <c r="B29" s="2">
        <v>157</v>
      </c>
      <c r="C29" s="2"/>
      <c r="D29" s="2"/>
      <c r="E29" s="2"/>
      <c r="F29" s="2"/>
      <c r="G29" s="2">
        <v>150</v>
      </c>
      <c r="H29" s="2"/>
      <c r="I29" s="2"/>
      <c r="J29" s="2"/>
      <c r="K29" s="2">
        <v>150</v>
      </c>
      <c r="L29" s="13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45.7</v>
      </c>
      <c r="M29" s="14" t="s">
        <v>59</v>
      </c>
    </row>
    <row r="30" spans="1:13" x14ac:dyDescent="0.25">
      <c r="A30" s="11" t="s">
        <v>24</v>
      </c>
      <c r="B30" s="2"/>
      <c r="C30" s="2">
        <v>25</v>
      </c>
      <c r="D30" s="2"/>
      <c r="E30" s="2"/>
      <c r="F30" s="2"/>
      <c r="G30" s="2">
        <v>25</v>
      </c>
      <c r="H30" s="12"/>
      <c r="I30" s="2"/>
      <c r="J30" s="2"/>
      <c r="K30" s="2"/>
      <c r="L30" s="13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5</v>
      </c>
      <c r="M30" s="14" t="s">
        <v>66</v>
      </c>
    </row>
    <row r="31" spans="1:13" x14ac:dyDescent="0.25">
      <c r="A31" s="11" t="s">
        <v>81</v>
      </c>
      <c r="B31" s="33"/>
      <c r="C31" s="33"/>
      <c r="D31" s="33"/>
      <c r="E31" s="33"/>
      <c r="F31" s="33"/>
      <c r="G31" s="33">
        <v>8</v>
      </c>
      <c r="H31" s="12"/>
      <c r="I31" s="33"/>
      <c r="J31" s="33"/>
      <c r="K31" s="33"/>
      <c r="L31" s="13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0.8</v>
      </c>
      <c r="M31" s="14" t="s">
        <v>82</v>
      </c>
    </row>
    <row r="32" spans="1:13" x14ac:dyDescent="0.25">
      <c r="A32" s="11" t="s">
        <v>87</v>
      </c>
      <c r="B32" s="12">
        <v>1</v>
      </c>
      <c r="C32" s="12">
        <v>1</v>
      </c>
      <c r="D32" s="12">
        <v>1</v>
      </c>
      <c r="E32" s="12">
        <v>1</v>
      </c>
      <c r="F32" s="12">
        <v>1</v>
      </c>
      <c r="G32" s="12">
        <v>1</v>
      </c>
      <c r="H32" s="12">
        <v>2</v>
      </c>
      <c r="I32" s="12">
        <v>1</v>
      </c>
      <c r="J32" s="12">
        <v>1</v>
      </c>
      <c r="K32" s="12"/>
      <c r="L32" s="13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1</v>
      </c>
      <c r="M32" s="14" t="s">
        <v>83</v>
      </c>
    </row>
    <row r="33" spans="1:15" x14ac:dyDescent="0.25">
      <c r="A33" s="11" t="s">
        <v>86</v>
      </c>
      <c r="B33" s="12">
        <v>0.5</v>
      </c>
      <c r="C33" s="12">
        <v>0.5</v>
      </c>
      <c r="D33" s="12">
        <v>0.5</v>
      </c>
      <c r="E33" s="12">
        <v>0.5</v>
      </c>
      <c r="F33" s="12"/>
      <c r="G33" s="12"/>
      <c r="H33" s="12">
        <v>1</v>
      </c>
      <c r="I33" s="12">
        <v>0.5</v>
      </c>
      <c r="J33" s="12">
        <v>0.5</v>
      </c>
      <c r="K33" s="12"/>
      <c r="L33" s="13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0.4</v>
      </c>
      <c r="M33" s="14" t="s">
        <v>85</v>
      </c>
    </row>
    <row r="35" spans="1:15" x14ac:dyDescent="0.25">
      <c r="A35" s="150" t="s">
        <v>54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</row>
  </sheetData>
  <mergeCells count="3">
    <mergeCell ref="A1:O1"/>
    <mergeCell ref="A2:O2"/>
    <mergeCell ref="A35:O35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набор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2022-09-05T08:40:54Z</dcterms:modified>
</cp:coreProperties>
</file>